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Commute" sheetId="1" r:id="rId1"/>
  </sheets>
  <definedNames>
    <definedName name="_xlnm.Print_Titles" localSheetId="0">'Commute'!$A:$A,'Commute'!$1:$1</definedName>
  </definedNames>
  <calcPr fullCalcOnLoad="1"/>
</workbook>
</file>

<file path=xl/sharedStrings.xml><?xml version="1.0" encoding="utf-8"?>
<sst xmlns="http://schemas.openxmlformats.org/spreadsheetml/2006/main" count="143" uniqueCount="90">
  <si>
    <t>Res</t>
  </si>
  <si>
    <t xml:space="preserve">1. Amherst </t>
  </si>
  <si>
    <t xml:space="preserve">1. Aurora </t>
  </si>
  <si>
    <t xml:space="preserve">1. Bar Harbor </t>
  </si>
  <si>
    <t xml:space="preserve">1. Blue Hill </t>
  </si>
  <si>
    <t xml:space="preserve">1. Brooklin </t>
  </si>
  <si>
    <t xml:space="preserve">1. Brooksville </t>
  </si>
  <si>
    <t xml:space="preserve">1. Bucksport </t>
  </si>
  <si>
    <t xml:space="preserve">1. Castine </t>
  </si>
  <si>
    <t>1. Central Hancock</t>
  </si>
  <si>
    <t xml:space="preserve">1. Cranberry Isles </t>
  </si>
  <si>
    <t xml:space="preserve">1. Dedham </t>
  </si>
  <si>
    <t xml:space="preserve">1. Deer Isle </t>
  </si>
  <si>
    <t>1. East Hancock</t>
  </si>
  <si>
    <t xml:space="preserve">1. Eastbrook </t>
  </si>
  <si>
    <t xml:space="preserve">1. Ellsworth </t>
  </si>
  <si>
    <t xml:space="preserve">1. Franklin </t>
  </si>
  <si>
    <t xml:space="preserve">1. Frenchboro </t>
  </si>
  <si>
    <t xml:space="preserve">1. Gouldsboro </t>
  </si>
  <si>
    <t xml:space="preserve">1. Great Pond </t>
  </si>
  <si>
    <t xml:space="preserve">1. Hancock </t>
  </si>
  <si>
    <t xml:space="preserve">1. Lamoine </t>
  </si>
  <si>
    <t xml:space="preserve">1. Mariaville </t>
  </si>
  <si>
    <t xml:space="preserve">1. Mount Desert </t>
  </si>
  <si>
    <t xml:space="preserve">1. Orland </t>
  </si>
  <si>
    <t xml:space="preserve">1. Osborn </t>
  </si>
  <si>
    <t xml:space="preserve">1. Otis </t>
  </si>
  <si>
    <t xml:space="preserve">1. Penobscot </t>
  </si>
  <si>
    <t xml:space="preserve">1. Sedgwick </t>
  </si>
  <si>
    <t xml:space="preserve">1. Sorrento </t>
  </si>
  <si>
    <t xml:space="preserve">1. Southwest Harbor </t>
  </si>
  <si>
    <t xml:space="preserve">1. Stonington </t>
  </si>
  <si>
    <t xml:space="preserve">1. Sullivan </t>
  </si>
  <si>
    <t xml:space="preserve">1. Surry </t>
  </si>
  <si>
    <t xml:space="preserve">1. Swans Island </t>
  </si>
  <si>
    <t xml:space="preserve">1. Tremont </t>
  </si>
  <si>
    <t xml:space="preserve">1. Trenton </t>
  </si>
  <si>
    <t xml:space="preserve">1. Verona </t>
  </si>
  <si>
    <t xml:space="preserve">1. Waltham </t>
  </si>
  <si>
    <t xml:space="preserve">1. Winter Harbor </t>
  </si>
  <si>
    <t>2. Androscoggin</t>
  </si>
  <si>
    <t>2. Aroostook</t>
  </si>
  <si>
    <t>2. Cumberland</t>
  </si>
  <si>
    <t>2. Franklin</t>
  </si>
  <si>
    <t>2. Kennibec</t>
  </si>
  <si>
    <t>2. Knox</t>
  </si>
  <si>
    <t>2. Lincoln</t>
  </si>
  <si>
    <t>2. Oxford</t>
  </si>
  <si>
    <t>2. Penobscot</t>
  </si>
  <si>
    <t>2. Piscataquis</t>
  </si>
  <si>
    <t>2. Sagadahoc</t>
  </si>
  <si>
    <t>2. Somerset</t>
  </si>
  <si>
    <t>2. Waldo</t>
  </si>
  <si>
    <t>2. Washington</t>
  </si>
  <si>
    <t>2. York</t>
  </si>
  <si>
    <t>3. CA</t>
  </si>
  <si>
    <t>3. CO</t>
  </si>
  <si>
    <t>3. CT</t>
  </si>
  <si>
    <t>3. DC</t>
  </si>
  <si>
    <t>3. FL</t>
  </si>
  <si>
    <t>3. GA</t>
  </si>
  <si>
    <t>3. HI</t>
  </si>
  <si>
    <t>3. IL</t>
  </si>
  <si>
    <t>3. IN</t>
  </si>
  <si>
    <t>3. KY</t>
  </si>
  <si>
    <t>3. MA</t>
  </si>
  <si>
    <t>3. MD</t>
  </si>
  <si>
    <t>3. NC</t>
  </si>
  <si>
    <t>3. NE</t>
  </si>
  <si>
    <t>3. NH</t>
  </si>
  <si>
    <t>3. NJ</t>
  </si>
  <si>
    <t>3. NY</t>
  </si>
  <si>
    <t>3. PA</t>
  </si>
  <si>
    <t>3. RI</t>
  </si>
  <si>
    <t>3. TN</t>
  </si>
  <si>
    <t>3. TX</t>
  </si>
  <si>
    <t>3. UT</t>
  </si>
  <si>
    <t>3. VA</t>
  </si>
  <si>
    <t>3. VT</t>
  </si>
  <si>
    <t>3. WA</t>
  </si>
  <si>
    <t>4. International</t>
  </si>
  <si>
    <t>Grand Total</t>
  </si>
  <si>
    <t>Same Town</t>
  </si>
  <si>
    <t>Different Town</t>
  </si>
  <si>
    <t>Percent Different</t>
  </si>
  <si>
    <t>Percent Same</t>
  </si>
  <si>
    <t>Same County</t>
  </si>
  <si>
    <t>Other State</t>
  </si>
  <si>
    <t>Other County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</si>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</sst>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9" fontId="0" fillId="0" borderId="0" xfId="19" applyAlignment="1">
      <alignment/>
    </xf>
    <xf numFmtId="3" fontId="0" fillId="0" borderId="0" xfId="0" applyNumberFormat="1" applyAlignment="1" quotePrefix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1" fillId="2" borderId="0" xfId="0" applyNumberFormat="1" applyFont="1" applyFill="1" applyAlignment="1">
      <alignment/>
    </xf>
    <xf numFmtId="9" fontId="0" fillId="2" borderId="0" xfId="19" applyFill="1" applyAlignment="1">
      <alignment/>
    </xf>
    <xf numFmtId="3" fontId="0" fillId="2" borderId="0" xfId="0" applyNumberFormat="1" applyFill="1" applyAlignment="1" quotePrefix="1">
      <alignment/>
    </xf>
    <xf numFmtId="9" fontId="0" fillId="0" borderId="0" xfId="19" applyFill="1" applyAlignment="1">
      <alignment/>
    </xf>
    <xf numFmtId="3" fontId="0" fillId="0" borderId="0" xfId="0" applyNumberFormat="1" applyFill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1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8.7109375" style="0" bestFit="1" customWidth="1"/>
    <col min="2" max="2" width="10.7109375" style="0" bestFit="1" customWidth="1"/>
    <col min="4" max="4" width="12.57421875" style="0" bestFit="1" customWidth="1"/>
    <col min="5" max="5" width="10.57421875" style="0" bestFit="1" customWidth="1"/>
    <col min="6" max="6" width="10.421875" style="0" bestFit="1" customWidth="1"/>
    <col min="7" max="7" width="12.57421875" style="0" bestFit="1" customWidth="1"/>
    <col min="8" max="8" width="12.140625" style="7" bestFit="1" customWidth="1"/>
    <col min="9" max="9" width="10.00390625" style="0" bestFit="1" customWidth="1"/>
    <col min="10" max="10" width="17.00390625" style="0" bestFit="1" customWidth="1"/>
    <col min="11" max="11" width="16.28125" style="0" bestFit="1" customWidth="1"/>
    <col min="12" max="12" width="10.57421875" style="0" bestFit="1" customWidth="1"/>
    <col min="13" max="13" width="11.00390625" style="0" bestFit="1" customWidth="1"/>
    <col min="14" max="14" width="15.00390625" style="0" bestFit="1" customWidth="1"/>
    <col min="15" max="15" width="12.140625" style="0" bestFit="1" customWidth="1"/>
    <col min="16" max="16" width="11.28125" style="9" bestFit="1" customWidth="1"/>
    <col min="17" max="17" width="10.28125" style="0" bestFit="1" customWidth="1"/>
    <col min="18" max="18" width="13.140625" style="0" bestFit="1" customWidth="1"/>
    <col min="19" max="20" width="13.28125" style="0" bestFit="1" customWidth="1"/>
    <col min="21" max="21" width="11.00390625" style="0" bestFit="1" customWidth="1"/>
    <col min="22" max="22" width="10.7109375" style="0" bestFit="1" customWidth="1"/>
    <col min="23" max="23" width="11.28125" style="0" bestFit="1" customWidth="1"/>
    <col min="24" max="24" width="15.00390625" style="0" bestFit="1" customWidth="1"/>
    <col min="26" max="26" width="9.7109375" style="0" bestFit="1" customWidth="1"/>
    <col min="27" max="27" width="7.140625" style="0" bestFit="1" customWidth="1"/>
    <col min="28" max="28" width="12.57421875" style="0" bestFit="1" customWidth="1"/>
    <col min="29" max="29" width="11.7109375" style="0" bestFit="1" customWidth="1"/>
    <col min="30" max="30" width="10.7109375" style="0" bestFit="1" customWidth="1"/>
    <col min="31" max="31" width="18.7109375" style="0" bestFit="1" customWidth="1"/>
    <col min="32" max="32" width="12.57421875" style="0" bestFit="1" customWidth="1"/>
    <col min="33" max="33" width="10.00390625" style="0" bestFit="1" customWidth="1"/>
    <col min="34" max="34" width="8.140625" style="0" bestFit="1" customWidth="1"/>
    <col min="35" max="35" width="14.8515625" style="0" bestFit="1" customWidth="1"/>
    <col min="36" max="36" width="10.421875" style="0" bestFit="1" customWidth="1"/>
    <col min="37" max="37" width="9.8515625" style="0" bestFit="1" customWidth="1"/>
    <col min="38" max="38" width="9.57421875" style="0" bestFit="1" customWidth="1"/>
    <col min="39" max="39" width="11.140625" style="0" bestFit="1" customWidth="1"/>
    <col min="40" max="40" width="15.28125" style="0" bestFit="1" customWidth="1"/>
    <col min="41" max="41" width="14.57421875" style="0" bestFit="1" customWidth="1"/>
    <col min="42" max="42" width="11.57421875" style="0" bestFit="1" customWidth="1"/>
    <col min="43" max="43" width="13.140625" style="0" bestFit="1" customWidth="1"/>
    <col min="44" max="44" width="9.7109375" style="0" bestFit="1" customWidth="1"/>
    <col min="45" max="45" width="10.8515625" style="0" bestFit="1" customWidth="1"/>
    <col min="46" max="46" width="7.421875" style="0" bestFit="1" customWidth="1"/>
    <col min="47" max="47" width="9.00390625" style="0" bestFit="1" customWidth="1"/>
    <col min="48" max="48" width="8.57421875" style="0" bestFit="1" customWidth="1"/>
    <col min="49" max="49" width="12.00390625" style="0" bestFit="1" customWidth="1"/>
    <col min="50" max="50" width="12.8515625" style="0" bestFit="1" customWidth="1"/>
    <col min="51" max="51" width="12.421875" style="0" bestFit="1" customWidth="1"/>
    <col min="52" max="52" width="11.140625" style="0" bestFit="1" customWidth="1"/>
    <col min="53" max="53" width="8.421875" style="0" bestFit="1" customWidth="1"/>
    <col min="54" max="54" width="13.140625" style="0" bestFit="1" customWidth="1"/>
    <col min="55" max="55" width="7.00390625" style="0" bestFit="1" customWidth="1"/>
    <col min="56" max="56" width="5.7109375" style="0" bestFit="1" customWidth="1"/>
    <col min="57" max="57" width="5.8515625" style="0" bestFit="1" customWidth="1"/>
    <col min="58" max="58" width="5.421875" style="0" bestFit="1" customWidth="1"/>
    <col min="59" max="59" width="5.7109375" style="0" bestFit="1" customWidth="1"/>
    <col min="60" max="60" width="5.28125" style="0" bestFit="1" customWidth="1"/>
    <col min="61" max="61" width="5.8515625" style="0" bestFit="1" customWidth="1"/>
    <col min="62" max="62" width="4.8515625" style="0" bestFit="1" customWidth="1"/>
    <col min="63" max="63" width="4.57421875" style="0" bestFit="1" customWidth="1"/>
    <col min="64" max="64" width="4.8515625" style="0" bestFit="1" customWidth="1"/>
    <col min="65" max="65" width="5.7109375" style="0" bestFit="1" customWidth="1"/>
    <col min="66" max="67" width="6.00390625" style="0" bestFit="1" customWidth="1"/>
    <col min="68" max="70" width="5.7109375" style="0" bestFit="1" customWidth="1"/>
    <col min="71" max="71" width="5.28125" style="0" bestFit="1" customWidth="1"/>
    <col min="72" max="73" width="5.7109375" style="0" bestFit="1" customWidth="1"/>
    <col min="74" max="74" width="4.8515625" style="0" bestFit="1" customWidth="1"/>
    <col min="75" max="75" width="5.421875" style="0" bestFit="1" customWidth="1"/>
    <col min="76" max="76" width="5.140625" style="0" bestFit="1" customWidth="1"/>
    <col min="77" max="77" width="5.421875" style="0" bestFit="1" customWidth="1"/>
    <col min="78" max="78" width="5.7109375" style="0" bestFit="1" customWidth="1"/>
    <col min="79" max="79" width="5.421875" style="0" bestFit="1" customWidth="1"/>
    <col min="80" max="80" width="6.28125" style="0" bestFit="1" customWidth="1"/>
    <col min="81" max="81" width="13.28125" style="0" bestFit="1" customWidth="1"/>
    <col min="82" max="82" width="10.57421875" style="0" bestFit="1" customWidth="1"/>
    <col min="83" max="83" width="10.7109375" style="0" bestFit="1" customWidth="1"/>
    <col min="84" max="84" width="12.8515625" style="0" bestFit="1" customWidth="1"/>
    <col min="85" max="85" width="12.57421875" style="0" bestFit="1" customWidth="1"/>
    <col min="86" max="86" width="14.8515625" style="0" bestFit="1" customWidth="1"/>
  </cols>
  <sheetData>
    <row r="1" spans="1:9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7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s="9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85</v>
      </c>
      <c r="CG1" t="s">
        <v>83</v>
      </c>
      <c r="CH1" t="s">
        <v>84</v>
      </c>
      <c r="CI1" t="s">
        <v>89</v>
      </c>
      <c r="CJ1" t="str">
        <f aca="true" t="shared" si="0" ref="CJ1:CJ40">CE1</f>
        <v>Same Town</v>
      </c>
      <c r="CK1" t="s">
        <v>86</v>
      </c>
      <c r="CL1" t="s">
        <v>88</v>
      </c>
      <c r="CM1" t="s">
        <v>87</v>
      </c>
    </row>
    <row r="2" spans="1:91" ht="12.75">
      <c r="A2" t="s">
        <v>1</v>
      </c>
      <c r="B2" s="1">
        <v>12</v>
      </c>
      <c r="C2" s="2">
        <v>11</v>
      </c>
      <c r="D2" s="2">
        <v>2</v>
      </c>
      <c r="E2" s="2"/>
      <c r="F2" s="2">
        <v>1</v>
      </c>
      <c r="G2" s="2">
        <v>3</v>
      </c>
      <c r="H2" s="8">
        <v>7</v>
      </c>
      <c r="I2" s="2"/>
      <c r="J2" s="2"/>
      <c r="K2" s="2"/>
      <c r="L2" s="2"/>
      <c r="M2" s="2">
        <v>2</v>
      </c>
      <c r="N2" s="2"/>
      <c r="O2" s="2"/>
      <c r="P2" s="10">
        <v>4</v>
      </c>
      <c r="Q2" s="2"/>
      <c r="R2" s="2"/>
      <c r="S2" s="2"/>
      <c r="T2" s="2"/>
      <c r="U2" s="2"/>
      <c r="V2" s="2"/>
      <c r="W2" s="2"/>
      <c r="X2" s="2">
        <v>3</v>
      </c>
      <c r="Y2" s="2"/>
      <c r="Z2" s="2"/>
      <c r="AA2" s="2"/>
      <c r="AB2" s="2"/>
      <c r="AC2" s="2"/>
      <c r="AD2" s="2"/>
      <c r="AE2" s="2"/>
      <c r="AF2" s="2"/>
      <c r="AG2" s="2">
        <v>2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>
        <v>33</v>
      </c>
      <c r="AX2" s="2"/>
      <c r="AY2" s="2"/>
      <c r="AZ2" s="2"/>
      <c r="BA2" s="2"/>
      <c r="BB2" s="2"/>
      <c r="BC2" s="2"/>
      <c r="BD2" s="2"/>
      <c r="BE2" s="2">
        <v>2</v>
      </c>
      <c r="BF2" s="2"/>
      <c r="BG2" s="2"/>
      <c r="BH2" s="2"/>
      <c r="BI2" s="2"/>
      <c r="BJ2" s="2"/>
      <c r="BK2" s="2"/>
      <c r="BL2" s="2"/>
      <c r="BM2" s="2"/>
      <c r="BN2" s="2">
        <v>2</v>
      </c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>
        <v>2</v>
      </c>
      <c r="CD2" s="2">
        <v>86</v>
      </c>
      <c r="CE2" s="2">
        <v>12</v>
      </c>
      <c r="CF2" s="5">
        <f>CE2/CD2</f>
        <v>0.13953488372093023</v>
      </c>
      <c r="CG2" s="2">
        <f aca="true" t="shared" si="1" ref="CG2:CG40">CD2-CE2</f>
        <v>74</v>
      </c>
      <c r="CH2" s="5">
        <f>CG2/CD2</f>
        <v>0.8604651162790697</v>
      </c>
      <c r="CI2" s="2">
        <f>CD2</f>
        <v>86</v>
      </c>
      <c r="CJ2" s="2">
        <f t="shared" si="0"/>
        <v>12</v>
      </c>
      <c r="CK2" s="6">
        <f aca="true" t="shared" si="2" ref="CK2:CK40">CD2-CE2-SUM(AO2:BB2)-SUM(BD2:CB2)-CC2</f>
        <v>35</v>
      </c>
      <c r="CL2" s="2">
        <f aca="true" t="shared" si="3" ref="CL2:CL40">SUM(AO2:BB2)</f>
        <v>33</v>
      </c>
      <c r="CM2" s="6">
        <f aca="true" t="shared" si="4" ref="CM2:CM40">SUM(BD2:CB2)+CC2</f>
        <v>6</v>
      </c>
    </row>
    <row r="3" spans="1:91" ht="12.75">
      <c r="A3" t="s">
        <v>2</v>
      </c>
      <c r="B3" s="2">
        <v>2</v>
      </c>
      <c r="C3" s="3">
        <v>17</v>
      </c>
      <c r="D3" s="2">
        <v>2</v>
      </c>
      <c r="E3" s="2"/>
      <c r="F3" s="2"/>
      <c r="G3" s="2"/>
      <c r="H3" s="8"/>
      <c r="I3" s="2">
        <v>2</v>
      </c>
      <c r="J3" s="2"/>
      <c r="K3" s="2"/>
      <c r="L3" s="2"/>
      <c r="M3" s="2"/>
      <c r="N3" s="2"/>
      <c r="O3" s="2"/>
      <c r="P3" s="10">
        <v>9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>
        <v>2</v>
      </c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>
        <v>15</v>
      </c>
      <c r="AX3" s="2"/>
      <c r="AY3" s="2"/>
      <c r="AZ3" s="2">
        <v>2</v>
      </c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>
        <v>51</v>
      </c>
      <c r="CE3" s="2">
        <v>17</v>
      </c>
      <c r="CF3" s="5">
        <f aca="true" t="shared" si="5" ref="CF3:CF40">CE3/CD3</f>
        <v>0.3333333333333333</v>
      </c>
      <c r="CG3" s="2">
        <f t="shared" si="1"/>
        <v>34</v>
      </c>
      <c r="CH3" s="5">
        <f aca="true" t="shared" si="6" ref="CH3:CH40">CG3/CD3</f>
        <v>0.6666666666666666</v>
      </c>
      <c r="CI3" s="2">
        <f aca="true" t="shared" si="7" ref="CI3:CI40">CD3</f>
        <v>51</v>
      </c>
      <c r="CJ3" s="2">
        <f t="shared" si="0"/>
        <v>17</v>
      </c>
      <c r="CK3" s="6">
        <f t="shared" si="2"/>
        <v>17</v>
      </c>
      <c r="CL3" s="2">
        <f t="shared" si="3"/>
        <v>17</v>
      </c>
      <c r="CM3" s="6">
        <f t="shared" si="4"/>
        <v>0</v>
      </c>
    </row>
    <row r="4" spans="1:91" ht="12.75">
      <c r="A4" t="s">
        <v>3</v>
      </c>
      <c r="B4" s="2"/>
      <c r="C4" s="2"/>
      <c r="D4" s="3">
        <v>1710</v>
      </c>
      <c r="E4" s="2">
        <v>14</v>
      </c>
      <c r="F4" s="2">
        <v>4</v>
      </c>
      <c r="G4" s="2">
        <v>7</v>
      </c>
      <c r="H4" s="8">
        <v>17</v>
      </c>
      <c r="I4" s="2">
        <v>11</v>
      </c>
      <c r="J4" s="2"/>
      <c r="K4" s="2">
        <v>11</v>
      </c>
      <c r="L4" s="2"/>
      <c r="M4" s="2">
        <v>6</v>
      </c>
      <c r="N4" s="2"/>
      <c r="O4" s="2"/>
      <c r="P4" s="10">
        <v>181</v>
      </c>
      <c r="Q4" s="2"/>
      <c r="R4" s="2"/>
      <c r="S4" s="2">
        <v>8</v>
      </c>
      <c r="T4" s="2"/>
      <c r="U4" s="2">
        <v>18</v>
      </c>
      <c r="V4" s="2">
        <v>6</v>
      </c>
      <c r="W4" s="2"/>
      <c r="X4" s="2">
        <v>132</v>
      </c>
      <c r="Y4" s="2">
        <v>5</v>
      </c>
      <c r="Z4" s="2"/>
      <c r="AA4" s="2"/>
      <c r="AB4" s="2">
        <v>7</v>
      </c>
      <c r="AC4" s="2"/>
      <c r="AD4" s="2"/>
      <c r="AE4" s="2">
        <v>91</v>
      </c>
      <c r="AF4" s="2">
        <v>8</v>
      </c>
      <c r="AG4" s="2"/>
      <c r="AH4" s="2">
        <v>6</v>
      </c>
      <c r="AI4" s="2">
        <v>7</v>
      </c>
      <c r="AJ4" s="2">
        <v>8</v>
      </c>
      <c r="AK4" s="2">
        <v>34</v>
      </c>
      <c r="AL4" s="2"/>
      <c r="AM4" s="2"/>
      <c r="AN4" s="2"/>
      <c r="AO4" s="2"/>
      <c r="AP4" s="2"/>
      <c r="AQ4" s="2">
        <v>6</v>
      </c>
      <c r="AR4" s="2">
        <v>12</v>
      </c>
      <c r="AS4" s="2"/>
      <c r="AT4" s="2"/>
      <c r="AU4" s="2"/>
      <c r="AV4" s="2"/>
      <c r="AW4" s="2">
        <v>21</v>
      </c>
      <c r="AX4" s="2"/>
      <c r="AY4" s="2"/>
      <c r="AZ4" s="2"/>
      <c r="BA4" s="2"/>
      <c r="BB4" s="2">
        <v>7</v>
      </c>
      <c r="BC4" s="2"/>
      <c r="BD4" s="2"/>
      <c r="BE4" s="2"/>
      <c r="BF4" s="2"/>
      <c r="BG4" s="2"/>
      <c r="BH4" s="2">
        <v>6</v>
      </c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>
        <v>12</v>
      </c>
      <c r="BZ4" s="2">
        <v>13</v>
      </c>
      <c r="CA4" s="2">
        <v>8</v>
      </c>
      <c r="CB4" s="2"/>
      <c r="CC4" s="2"/>
      <c r="CD4" s="2">
        <v>2376</v>
      </c>
      <c r="CE4" s="2">
        <v>1710</v>
      </c>
      <c r="CF4" s="5">
        <f t="shared" si="5"/>
        <v>0.7196969696969697</v>
      </c>
      <c r="CG4" s="2">
        <f t="shared" si="1"/>
        <v>666</v>
      </c>
      <c r="CH4" s="5">
        <f t="shared" si="6"/>
        <v>0.2803030303030303</v>
      </c>
      <c r="CI4" s="2">
        <f t="shared" si="7"/>
        <v>2376</v>
      </c>
      <c r="CJ4" s="2">
        <f t="shared" si="0"/>
        <v>1710</v>
      </c>
      <c r="CK4" s="6">
        <f t="shared" si="2"/>
        <v>581</v>
      </c>
      <c r="CL4" s="2">
        <f t="shared" si="3"/>
        <v>46</v>
      </c>
      <c r="CM4" s="6">
        <f t="shared" si="4"/>
        <v>39</v>
      </c>
    </row>
    <row r="5" spans="1:91" ht="12.75">
      <c r="A5" t="s">
        <v>4</v>
      </c>
      <c r="B5" s="2"/>
      <c r="C5" s="2"/>
      <c r="D5" s="2">
        <v>24</v>
      </c>
      <c r="E5" s="3">
        <v>569</v>
      </c>
      <c r="F5" s="2">
        <v>38</v>
      </c>
      <c r="G5" s="2">
        <v>22</v>
      </c>
      <c r="H5" s="8">
        <v>41</v>
      </c>
      <c r="I5" s="2">
        <v>53</v>
      </c>
      <c r="J5" s="2"/>
      <c r="K5" s="2"/>
      <c r="L5" s="2">
        <v>12</v>
      </c>
      <c r="M5" s="2">
        <v>29</v>
      </c>
      <c r="N5" s="2"/>
      <c r="O5" s="2"/>
      <c r="P5" s="10">
        <v>143</v>
      </c>
      <c r="Q5" s="2"/>
      <c r="R5" s="2"/>
      <c r="S5" s="2">
        <v>5</v>
      </c>
      <c r="T5" s="2"/>
      <c r="U5" s="2">
        <v>5</v>
      </c>
      <c r="V5" s="2">
        <v>4</v>
      </c>
      <c r="W5" s="2"/>
      <c r="X5" s="2">
        <v>7</v>
      </c>
      <c r="Y5" s="2">
        <v>10</v>
      </c>
      <c r="Z5" s="2"/>
      <c r="AA5" s="2">
        <v>6</v>
      </c>
      <c r="AB5" s="2">
        <v>12</v>
      </c>
      <c r="AC5" s="2">
        <v>22</v>
      </c>
      <c r="AD5" s="2"/>
      <c r="AE5" s="2">
        <v>19</v>
      </c>
      <c r="AF5" s="2">
        <v>6</v>
      </c>
      <c r="AG5" s="2">
        <v>7</v>
      </c>
      <c r="AH5" s="2">
        <v>17</v>
      </c>
      <c r="AI5" s="2">
        <v>4</v>
      </c>
      <c r="AJ5" s="2">
        <v>8</v>
      </c>
      <c r="AK5" s="2">
        <v>10</v>
      </c>
      <c r="AL5" s="2"/>
      <c r="AM5" s="2"/>
      <c r="AN5" s="2"/>
      <c r="AO5" s="2"/>
      <c r="AP5" s="2"/>
      <c r="AQ5" s="2">
        <v>8</v>
      </c>
      <c r="AR5" s="2">
        <v>5</v>
      </c>
      <c r="AS5" s="2">
        <v>3</v>
      </c>
      <c r="AT5" s="2"/>
      <c r="AU5" s="2"/>
      <c r="AV5" s="2"/>
      <c r="AW5" s="2">
        <v>45</v>
      </c>
      <c r="AX5" s="2"/>
      <c r="AY5" s="2">
        <v>5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>
        <v>3</v>
      </c>
      <c r="CD5" s="2">
        <v>1142</v>
      </c>
      <c r="CE5" s="2">
        <v>569</v>
      </c>
      <c r="CF5" s="5">
        <f t="shared" si="5"/>
        <v>0.4982486865148862</v>
      </c>
      <c r="CG5" s="2">
        <f t="shared" si="1"/>
        <v>573</v>
      </c>
      <c r="CH5" s="5">
        <f t="shared" si="6"/>
        <v>0.5017513134851138</v>
      </c>
      <c r="CI5" s="2">
        <f t="shared" si="7"/>
        <v>1142</v>
      </c>
      <c r="CJ5" s="2">
        <f t="shared" si="0"/>
        <v>569</v>
      </c>
      <c r="CK5" s="6">
        <f t="shared" si="2"/>
        <v>504</v>
      </c>
      <c r="CL5" s="2">
        <f t="shared" si="3"/>
        <v>66</v>
      </c>
      <c r="CM5" s="6">
        <f t="shared" si="4"/>
        <v>3</v>
      </c>
    </row>
    <row r="6" spans="1:91" ht="12.75">
      <c r="A6" t="s">
        <v>5</v>
      </c>
      <c r="B6" s="2"/>
      <c r="C6" s="2"/>
      <c r="D6" s="2">
        <v>4</v>
      </c>
      <c r="E6" s="2">
        <v>57</v>
      </c>
      <c r="F6" s="3">
        <v>220</v>
      </c>
      <c r="G6" s="2">
        <v>4</v>
      </c>
      <c r="H6" s="8">
        <v>4</v>
      </c>
      <c r="I6" s="2"/>
      <c r="J6" s="2"/>
      <c r="K6" s="2"/>
      <c r="L6" s="2">
        <v>2</v>
      </c>
      <c r="M6" s="2">
        <v>8</v>
      </c>
      <c r="N6" s="2"/>
      <c r="O6" s="2"/>
      <c r="P6" s="10">
        <v>42</v>
      </c>
      <c r="Q6" s="2"/>
      <c r="R6" s="2"/>
      <c r="S6" s="2"/>
      <c r="T6" s="2"/>
      <c r="U6" s="2"/>
      <c r="V6" s="2">
        <v>2</v>
      </c>
      <c r="W6" s="2"/>
      <c r="X6" s="2"/>
      <c r="Y6" s="2"/>
      <c r="Z6" s="2"/>
      <c r="AA6" s="2"/>
      <c r="AB6" s="2">
        <v>5</v>
      </c>
      <c r="AC6" s="2">
        <v>18</v>
      </c>
      <c r="AD6" s="2">
        <v>2</v>
      </c>
      <c r="AE6" s="2">
        <v>2</v>
      </c>
      <c r="AF6" s="2">
        <v>18</v>
      </c>
      <c r="AG6" s="2"/>
      <c r="AH6" s="2"/>
      <c r="AI6" s="2">
        <v>2</v>
      </c>
      <c r="AJ6" s="2"/>
      <c r="AK6" s="2">
        <v>2</v>
      </c>
      <c r="AL6" s="2"/>
      <c r="AM6" s="2"/>
      <c r="AN6" s="2"/>
      <c r="AO6" s="2"/>
      <c r="AP6" s="2"/>
      <c r="AQ6" s="2">
        <v>2</v>
      </c>
      <c r="AR6" s="2"/>
      <c r="AS6" s="2"/>
      <c r="AT6" s="2"/>
      <c r="AU6" s="2"/>
      <c r="AV6" s="2"/>
      <c r="AW6" s="2">
        <v>4</v>
      </c>
      <c r="AX6" s="2"/>
      <c r="AY6" s="2"/>
      <c r="AZ6" s="2"/>
      <c r="BA6" s="2"/>
      <c r="BB6" s="2"/>
      <c r="BC6" s="2">
        <v>3</v>
      </c>
      <c r="BD6" s="2"/>
      <c r="BE6" s="2"/>
      <c r="BF6" s="2"/>
      <c r="BG6" s="2"/>
      <c r="BH6" s="2"/>
      <c r="BI6" s="2"/>
      <c r="BJ6" s="2"/>
      <c r="BK6" s="2"/>
      <c r="BL6" s="2"/>
      <c r="BM6" s="2"/>
      <c r="BN6" s="2">
        <v>8</v>
      </c>
      <c r="BO6" s="2"/>
      <c r="BP6" s="2"/>
      <c r="BQ6" s="2"/>
      <c r="BR6" s="2">
        <v>2</v>
      </c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>
        <v>411</v>
      </c>
      <c r="CE6" s="2">
        <v>220</v>
      </c>
      <c r="CF6" s="5">
        <f t="shared" si="5"/>
        <v>0.5352798053527981</v>
      </c>
      <c r="CG6" s="2">
        <f t="shared" si="1"/>
        <v>191</v>
      </c>
      <c r="CH6" s="5">
        <f t="shared" si="6"/>
        <v>0.46472019464720193</v>
      </c>
      <c r="CI6" s="2">
        <f t="shared" si="7"/>
        <v>411</v>
      </c>
      <c r="CJ6" s="2">
        <f t="shared" si="0"/>
        <v>220</v>
      </c>
      <c r="CK6" s="6">
        <f t="shared" si="2"/>
        <v>175</v>
      </c>
      <c r="CL6" s="2">
        <f t="shared" si="3"/>
        <v>6</v>
      </c>
      <c r="CM6" s="6">
        <f t="shared" si="4"/>
        <v>10</v>
      </c>
    </row>
    <row r="7" spans="1:91" ht="12.75">
      <c r="A7" t="s">
        <v>6</v>
      </c>
      <c r="B7" s="2"/>
      <c r="C7" s="2"/>
      <c r="D7" s="2">
        <v>4</v>
      </c>
      <c r="E7" s="2">
        <v>64</v>
      </c>
      <c r="F7" s="2">
        <v>17</v>
      </c>
      <c r="G7" s="3">
        <v>194</v>
      </c>
      <c r="H7" s="8">
        <v>24</v>
      </c>
      <c r="I7" s="2">
        <v>8</v>
      </c>
      <c r="J7" s="2"/>
      <c r="K7" s="2"/>
      <c r="L7" s="2"/>
      <c r="M7" s="2">
        <v>11</v>
      </c>
      <c r="N7" s="2"/>
      <c r="O7" s="2"/>
      <c r="P7" s="10">
        <v>20</v>
      </c>
      <c r="Q7" s="2"/>
      <c r="R7" s="2"/>
      <c r="S7" s="2">
        <v>6</v>
      </c>
      <c r="T7" s="2"/>
      <c r="U7" s="2"/>
      <c r="V7" s="2"/>
      <c r="W7" s="2">
        <v>5</v>
      </c>
      <c r="X7" s="2">
        <v>3</v>
      </c>
      <c r="Y7" s="2"/>
      <c r="Z7" s="2"/>
      <c r="AA7" s="2"/>
      <c r="AB7" s="2">
        <v>5</v>
      </c>
      <c r="AC7" s="2">
        <v>19</v>
      </c>
      <c r="AD7" s="2"/>
      <c r="AE7" s="2"/>
      <c r="AF7" s="2">
        <v>20</v>
      </c>
      <c r="AG7" s="2">
        <v>1</v>
      </c>
      <c r="AH7" s="2"/>
      <c r="AI7" s="2"/>
      <c r="AJ7" s="2">
        <v>5</v>
      </c>
      <c r="AK7" s="2">
        <v>6</v>
      </c>
      <c r="AL7" s="2"/>
      <c r="AM7" s="2"/>
      <c r="AN7" s="2">
        <v>3</v>
      </c>
      <c r="AO7" s="2">
        <v>2</v>
      </c>
      <c r="AP7" s="2"/>
      <c r="AQ7" s="2">
        <v>1</v>
      </c>
      <c r="AR7" s="2"/>
      <c r="AS7" s="2">
        <v>2</v>
      </c>
      <c r="AT7" s="2"/>
      <c r="AU7" s="2"/>
      <c r="AV7" s="2"/>
      <c r="AW7" s="2">
        <v>16</v>
      </c>
      <c r="AX7" s="2"/>
      <c r="AY7" s="2"/>
      <c r="AZ7" s="2"/>
      <c r="BA7" s="2">
        <v>6</v>
      </c>
      <c r="BB7" s="2"/>
      <c r="BC7" s="2"/>
      <c r="BD7" s="2">
        <v>1</v>
      </c>
      <c r="BE7" s="2"/>
      <c r="BF7" s="2"/>
      <c r="BG7" s="2"/>
      <c r="BH7" s="2"/>
      <c r="BI7" s="2"/>
      <c r="BJ7" s="2"/>
      <c r="BK7" s="2"/>
      <c r="BL7" s="2"/>
      <c r="BM7" s="2"/>
      <c r="BN7" s="2">
        <v>4</v>
      </c>
      <c r="BO7" s="2"/>
      <c r="BP7" s="2"/>
      <c r="BQ7" s="2"/>
      <c r="BR7" s="2">
        <v>3</v>
      </c>
      <c r="BS7" s="2"/>
      <c r="BT7" s="2">
        <v>1</v>
      </c>
      <c r="BU7" s="2"/>
      <c r="BV7" s="2"/>
      <c r="BW7" s="2"/>
      <c r="BX7" s="2">
        <v>3</v>
      </c>
      <c r="BY7" s="2"/>
      <c r="BZ7" s="2">
        <v>2</v>
      </c>
      <c r="CA7" s="2"/>
      <c r="CB7" s="2"/>
      <c r="CC7" s="2"/>
      <c r="CD7" s="2">
        <v>456</v>
      </c>
      <c r="CE7" s="2">
        <v>194</v>
      </c>
      <c r="CF7" s="5">
        <f t="shared" si="5"/>
        <v>0.42543859649122806</v>
      </c>
      <c r="CG7" s="2">
        <f t="shared" si="1"/>
        <v>262</v>
      </c>
      <c r="CH7" s="5">
        <f t="shared" si="6"/>
        <v>0.5745614035087719</v>
      </c>
      <c r="CI7" s="2">
        <f t="shared" si="7"/>
        <v>456</v>
      </c>
      <c r="CJ7" s="2">
        <f t="shared" si="0"/>
        <v>194</v>
      </c>
      <c r="CK7" s="6">
        <f t="shared" si="2"/>
        <v>221</v>
      </c>
      <c r="CL7" s="2">
        <f t="shared" si="3"/>
        <v>27</v>
      </c>
      <c r="CM7" s="6">
        <f t="shared" si="4"/>
        <v>14</v>
      </c>
    </row>
    <row r="8" spans="1:91" ht="12.75">
      <c r="A8" t="s">
        <v>7</v>
      </c>
      <c r="B8" s="2"/>
      <c r="C8" s="2"/>
      <c r="D8" s="2">
        <v>28</v>
      </c>
      <c r="E8" s="2">
        <v>44</v>
      </c>
      <c r="F8" s="2">
        <v>7</v>
      </c>
      <c r="G8" s="2">
        <v>8</v>
      </c>
      <c r="H8" s="1">
        <v>907</v>
      </c>
      <c r="I8" s="2">
        <v>75</v>
      </c>
      <c r="J8" s="2"/>
      <c r="K8" s="2">
        <v>10</v>
      </c>
      <c r="L8" s="2"/>
      <c r="M8" s="2">
        <v>33</v>
      </c>
      <c r="N8" s="2"/>
      <c r="O8" s="2"/>
      <c r="P8" s="10">
        <v>140</v>
      </c>
      <c r="Q8" s="2"/>
      <c r="R8" s="2"/>
      <c r="S8" s="2"/>
      <c r="T8" s="2"/>
      <c r="U8" s="2"/>
      <c r="V8" s="2"/>
      <c r="W8" s="2"/>
      <c r="X8" s="2">
        <v>8</v>
      </c>
      <c r="Y8" s="2">
        <v>103</v>
      </c>
      <c r="Z8" s="2"/>
      <c r="AA8" s="2"/>
      <c r="AB8" s="2">
        <v>31</v>
      </c>
      <c r="AC8" s="2">
        <v>7</v>
      </c>
      <c r="AD8" s="2"/>
      <c r="AE8" s="2">
        <v>6</v>
      </c>
      <c r="AF8" s="2">
        <v>21</v>
      </c>
      <c r="AG8" s="2">
        <v>6</v>
      </c>
      <c r="AH8" s="2">
        <v>7</v>
      </c>
      <c r="AI8" s="2">
        <v>15</v>
      </c>
      <c r="AJ8" s="2">
        <v>15</v>
      </c>
      <c r="AK8" s="2"/>
      <c r="AL8" s="2">
        <v>10</v>
      </c>
      <c r="AM8" s="2"/>
      <c r="AN8" s="2"/>
      <c r="AO8" s="2"/>
      <c r="AP8" s="2"/>
      <c r="AQ8" s="2">
        <v>10</v>
      </c>
      <c r="AR8" s="2"/>
      <c r="AS8" s="2">
        <v>19</v>
      </c>
      <c r="AT8" s="2">
        <v>23</v>
      </c>
      <c r="AU8" s="2">
        <v>7</v>
      </c>
      <c r="AV8" s="2"/>
      <c r="AW8" s="2">
        <v>624</v>
      </c>
      <c r="AX8" s="2"/>
      <c r="AY8" s="2"/>
      <c r="AZ8" s="2"/>
      <c r="BA8" s="2">
        <v>59</v>
      </c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>
        <v>5</v>
      </c>
      <c r="BW8" s="2"/>
      <c r="BX8" s="2"/>
      <c r="BY8" s="2"/>
      <c r="BZ8" s="2"/>
      <c r="CA8" s="2"/>
      <c r="CB8" s="2"/>
      <c r="CC8" s="2"/>
      <c r="CD8" s="2">
        <v>2228</v>
      </c>
      <c r="CE8" s="2">
        <v>907</v>
      </c>
      <c r="CF8" s="5">
        <f t="shared" si="5"/>
        <v>0.40709156193895873</v>
      </c>
      <c r="CG8" s="2">
        <f t="shared" si="1"/>
        <v>1321</v>
      </c>
      <c r="CH8" s="5">
        <f t="shared" si="6"/>
        <v>0.5929084380610413</v>
      </c>
      <c r="CI8" s="2">
        <f t="shared" si="7"/>
        <v>2228</v>
      </c>
      <c r="CJ8" s="2">
        <f t="shared" si="0"/>
        <v>907</v>
      </c>
      <c r="CK8" s="6">
        <f t="shared" si="2"/>
        <v>574</v>
      </c>
      <c r="CL8" s="2">
        <f t="shared" si="3"/>
        <v>742</v>
      </c>
      <c r="CM8" s="6">
        <f t="shared" si="4"/>
        <v>5</v>
      </c>
    </row>
    <row r="9" spans="1:91" ht="12.75">
      <c r="A9" t="s">
        <v>8</v>
      </c>
      <c r="B9" s="2"/>
      <c r="C9" s="2"/>
      <c r="D9" s="2">
        <v>15</v>
      </c>
      <c r="E9" s="2">
        <v>11</v>
      </c>
      <c r="F9" s="2"/>
      <c r="G9" s="2"/>
      <c r="H9" s="8">
        <v>18</v>
      </c>
      <c r="I9" s="3">
        <v>456</v>
      </c>
      <c r="J9" s="2"/>
      <c r="K9" s="2"/>
      <c r="L9" s="2"/>
      <c r="M9" s="2">
        <v>3</v>
      </c>
      <c r="N9" s="2"/>
      <c r="O9" s="2"/>
      <c r="P9" s="10">
        <v>9</v>
      </c>
      <c r="Q9" s="2"/>
      <c r="R9" s="2"/>
      <c r="S9" s="2"/>
      <c r="T9" s="2"/>
      <c r="U9" s="2">
        <v>4</v>
      </c>
      <c r="V9" s="2"/>
      <c r="W9" s="2"/>
      <c r="X9" s="2">
        <v>4</v>
      </c>
      <c r="Y9" s="2">
        <v>2</v>
      </c>
      <c r="Z9" s="2"/>
      <c r="AA9" s="2"/>
      <c r="AB9" s="2">
        <v>2</v>
      </c>
      <c r="AC9" s="2">
        <v>3</v>
      </c>
      <c r="AD9" s="2"/>
      <c r="AE9" s="2">
        <v>2</v>
      </c>
      <c r="AF9" s="2"/>
      <c r="AG9" s="2"/>
      <c r="AH9" s="2"/>
      <c r="AI9" s="2"/>
      <c r="AJ9" s="2">
        <v>3</v>
      </c>
      <c r="AK9" s="2"/>
      <c r="AL9" s="2"/>
      <c r="AM9" s="2"/>
      <c r="AN9" s="2"/>
      <c r="AO9" s="2">
        <v>21</v>
      </c>
      <c r="AP9" s="2"/>
      <c r="AQ9" s="2">
        <v>1</v>
      </c>
      <c r="AR9" s="2">
        <v>2</v>
      </c>
      <c r="AS9" s="2">
        <v>21</v>
      </c>
      <c r="AT9" s="2"/>
      <c r="AU9" s="2"/>
      <c r="AV9" s="2">
        <v>5</v>
      </c>
      <c r="AW9" s="2">
        <v>24</v>
      </c>
      <c r="AX9" s="2"/>
      <c r="AY9" s="2"/>
      <c r="AZ9" s="2">
        <v>10</v>
      </c>
      <c r="BA9" s="2">
        <v>11</v>
      </c>
      <c r="BB9" s="2"/>
      <c r="BC9" s="2"/>
      <c r="BD9" s="2">
        <v>1</v>
      </c>
      <c r="BE9" s="2"/>
      <c r="BF9" s="2"/>
      <c r="BG9" s="2"/>
      <c r="BH9" s="2">
        <v>4</v>
      </c>
      <c r="BI9" s="2">
        <v>5</v>
      </c>
      <c r="BJ9" s="2"/>
      <c r="BK9" s="2"/>
      <c r="BL9" s="2"/>
      <c r="BM9" s="2"/>
      <c r="BN9" s="2">
        <v>2</v>
      </c>
      <c r="BO9" s="2"/>
      <c r="BP9" s="2"/>
      <c r="BQ9" s="2"/>
      <c r="BR9" s="2"/>
      <c r="BS9" s="2"/>
      <c r="BT9" s="2">
        <v>2</v>
      </c>
      <c r="BU9" s="2"/>
      <c r="BV9" s="2">
        <v>1</v>
      </c>
      <c r="BW9" s="2"/>
      <c r="BX9" s="2">
        <v>7</v>
      </c>
      <c r="BY9" s="2"/>
      <c r="BZ9" s="2"/>
      <c r="CA9" s="2"/>
      <c r="CB9" s="2">
        <v>1</v>
      </c>
      <c r="CC9" s="2">
        <v>13</v>
      </c>
      <c r="CD9" s="2">
        <v>663</v>
      </c>
      <c r="CE9" s="2">
        <v>456</v>
      </c>
      <c r="CF9" s="5">
        <f t="shared" si="5"/>
        <v>0.6877828054298643</v>
      </c>
      <c r="CG9" s="2">
        <f t="shared" si="1"/>
        <v>207</v>
      </c>
      <c r="CH9" s="5">
        <f t="shared" si="6"/>
        <v>0.31221719457013575</v>
      </c>
      <c r="CI9" s="2">
        <f t="shared" si="7"/>
        <v>663</v>
      </c>
      <c r="CJ9" s="2">
        <f t="shared" si="0"/>
        <v>456</v>
      </c>
      <c r="CK9" s="6">
        <f t="shared" si="2"/>
        <v>76</v>
      </c>
      <c r="CL9" s="2">
        <f t="shared" si="3"/>
        <v>95</v>
      </c>
      <c r="CM9" s="6">
        <f t="shared" si="4"/>
        <v>36</v>
      </c>
    </row>
    <row r="10" spans="1:91" ht="12.75">
      <c r="A10" t="s">
        <v>9</v>
      </c>
      <c r="B10" s="2"/>
      <c r="C10" s="2"/>
      <c r="D10" s="2">
        <v>5</v>
      </c>
      <c r="E10" s="2">
        <v>3</v>
      </c>
      <c r="F10" s="2"/>
      <c r="G10" s="2"/>
      <c r="H10" s="8"/>
      <c r="I10" s="2"/>
      <c r="J10" s="3"/>
      <c r="K10" s="2"/>
      <c r="L10" s="2"/>
      <c r="M10" s="2"/>
      <c r="N10" s="2"/>
      <c r="O10" s="2"/>
      <c r="P10" s="10">
        <v>38</v>
      </c>
      <c r="Q10" s="2"/>
      <c r="R10" s="2"/>
      <c r="S10" s="2"/>
      <c r="T10" s="2"/>
      <c r="U10" s="2">
        <v>4</v>
      </c>
      <c r="V10" s="2"/>
      <c r="W10" s="2"/>
      <c r="X10" s="2"/>
      <c r="Y10" s="2"/>
      <c r="Z10" s="2"/>
      <c r="AA10" s="2"/>
      <c r="AB10" s="2"/>
      <c r="AC10" s="2"/>
      <c r="AD10" s="2"/>
      <c r="AE10" s="2">
        <v>2</v>
      </c>
      <c r="AF10" s="2"/>
      <c r="AG10" s="2">
        <v>3</v>
      </c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>
        <v>5</v>
      </c>
      <c r="AX10" s="2"/>
      <c r="AY10" s="2"/>
      <c r="AZ10" s="2"/>
      <c r="BA10" s="2">
        <v>3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>
        <v>63</v>
      </c>
      <c r="CE10" s="2">
        <v>0</v>
      </c>
      <c r="CF10" s="5">
        <f t="shared" si="5"/>
        <v>0</v>
      </c>
      <c r="CG10" s="2">
        <f t="shared" si="1"/>
        <v>63</v>
      </c>
      <c r="CH10" s="5">
        <f t="shared" si="6"/>
        <v>1</v>
      </c>
      <c r="CI10" s="2">
        <f t="shared" si="7"/>
        <v>63</v>
      </c>
      <c r="CJ10" s="2">
        <f t="shared" si="0"/>
        <v>0</v>
      </c>
      <c r="CK10" s="6">
        <f t="shared" si="2"/>
        <v>55</v>
      </c>
      <c r="CL10" s="2">
        <f t="shared" si="3"/>
        <v>8</v>
      </c>
      <c r="CM10" s="6">
        <f t="shared" si="4"/>
        <v>0</v>
      </c>
    </row>
    <row r="11" spans="1:91" ht="12.75">
      <c r="A11" t="s">
        <v>10</v>
      </c>
      <c r="B11" s="2"/>
      <c r="C11" s="2"/>
      <c r="D11" s="2">
        <v>5</v>
      </c>
      <c r="E11" s="2"/>
      <c r="F11" s="2"/>
      <c r="G11" s="2"/>
      <c r="H11" s="8">
        <v>1</v>
      </c>
      <c r="I11" s="2"/>
      <c r="J11" s="2"/>
      <c r="K11" s="3">
        <v>37</v>
      </c>
      <c r="L11" s="2"/>
      <c r="M11" s="2">
        <v>5</v>
      </c>
      <c r="N11" s="2"/>
      <c r="O11" s="2"/>
      <c r="P11" s="10">
        <v>2</v>
      </c>
      <c r="Q11" s="2"/>
      <c r="R11" s="2"/>
      <c r="S11" s="2"/>
      <c r="T11" s="2"/>
      <c r="U11" s="2"/>
      <c r="V11" s="2"/>
      <c r="W11" s="2"/>
      <c r="X11" s="2">
        <v>5</v>
      </c>
      <c r="Y11" s="2"/>
      <c r="Z11" s="2"/>
      <c r="AA11" s="2"/>
      <c r="AB11" s="2"/>
      <c r="AC11" s="2"/>
      <c r="AD11" s="2"/>
      <c r="AE11" s="2">
        <v>6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>
        <v>61</v>
      </c>
      <c r="CE11" s="2">
        <v>37</v>
      </c>
      <c r="CF11" s="5">
        <f t="shared" si="5"/>
        <v>0.6065573770491803</v>
      </c>
      <c r="CG11" s="2">
        <f t="shared" si="1"/>
        <v>24</v>
      </c>
      <c r="CH11" s="5">
        <f t="shared" si="6"/>
        <v>0.39344262295081966</v>
      </c>
      <c r="CI11" s="2">
        <f t="shared" si="7"/>
        <v>61</v>
      </c>
      <c r="CJ11" s="2">
        <f t="shared" si="0"/>
        <v>37</v>
      </c>
      <c r="CK11" s="6">
        <f t="shared" si="2"/>
        <v>24</v>
      </c>
      <c r="CL11" s="2">
        <f t="shared" si="3"/>
        <v>0</v>
      </c>
      <c r="CM11" s="6">
        <f t="shared" si="4"/>
        <v>0</v>
      </c>
    </row>
    <row r="12" spans="1:91" s="7" customFormat="1" ht="12.75">
      <c r="A12" s="7" t="s">
        <v>11</v>
      </c>
      <c r="B12" s="8"/>
      <c r="C12" s="8">
        <v>2</v>
      </c>
      <c r="D12" s="8">
        <v>12</v>
      </c>
      <c r="E12" s="8"/>
      <c r="F12" s="8"/>
      <c r="G12" s="8"/>
      <c r="H12" s="8">
        <v>18</v>
      </c>
      <c r="I12" s="8">
        <v>5</v>
      </c>
      <c r="J12" s="8"/>
      <c r="K12" s="8"/>
      <c r="L12" s="1">
        <v>55</v>
      </c>
      <c r="M12" s="8">
        <v>3</v>
      </c>
      <c r="N12" s="8"/>
      <c r="O12" s="8"/>
      <c r="P12" s="10">
        <v>62</v>
      </c>
      <c r="Q12" s="8"/>
      <c r="R12" s="8"/>
      <c r="S12" s="8">
        <v>2</v>
      </c>
      <c r="T12" s="8"/>
      <c r="U12" s="8">
        <v>9</v>
      </c>
      <c r="V12" s="8">
        <v>2</v>
      </c>
      <c r="W12" s="8"/>
      <c r="X12" s="8">
        <v>3</v>
      </c>
      <c r="Y12" s="8">
        <v>4</v>
      </c>
      <c r="Z12" s="8"/>
      <c r="AA12" s="8"/>
      <c r="AB12" s="8">
        <v>2</v>
      </c>
      <c r="AC12" s="8"/>
      <c r="AD12" s="8">
        <v>2</v>
      </c>
      <c r="AE12" s="8">
        <v>1</v>
      </c>
      <c r="AF12" s="8"/>
      <c r="AG12" s="8"/>
      <c r="AH12" s="8"/>
      <c r="AI12" s="8"/>
      <c r="AJ12" s="8"/>
      <c r="AK12" s="8">
        <v>4</v>
      </c>
      <c r="AL12" s="8"/>
      <c r="AM12" s="8"/>
      <c r="AN12" s="8"/>
      <c r="AO12" s="8">
        <v>4</v>
      </c>
      <c r="AP12" s="8"/>
      <c r="AQ12" s="8">
        <v>4</v>
      </c>
      <c r="AR12" s="8"/>
      <c r="AS12" s="8">
        <v>5</v>
      </c>
      <c r="AT12" s="8"/>
      <c r="AU12" s="8"/>
      <c r="AV12" s="8"/>
      <c r="AW12" s="8">
        <v>555</v>
      </c>
      <c r="AX12" s="8"/>
      <c r="AY12" s="8"/>
      <c r="AZ12" s="8"/>
      <c r="BA12" s="8">
        <v>7</v>
      </c>
      <c r="BB12" s="8">
        <v>5</v>
      </c>
      <c r="BC12" s="8"/>
      <c r="BD12" s="8"/>
      <c r="BE12" s="8"/>
      <c r="BF12" s="8">
        <v>2</v>
      </c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>
        <v>3</v>
      </c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>
        <v>771</v>
      </c>
      <c r="CE12" s="8">
        <v>55</v>
      </c>
      <c r="CF12" s="14">
        <f t="shared" si="5"/>
        <v>0.07133592736705577</v>
      </c>
      <c r="CG12" s="8">
        <f t="shared" si="1"/>
        <v>716</v>
      </c>
      <c r="CH12" s="14">
        <f t="shared" si="6"/>
        <v>0.9286640726329443</v>
      </c>
      <c r="CI12" s="8">
        <f t="shared" si="7"/>
        <v>771</v>
      </c>
      <c r="CJ12" s="8">
        <f t="shared" si="0"/>
        <v>55</v>
      </c>
      <c r="CK12" s="15">
        <f t="shared" si="2"/>
        <v>131</v>
      </c>
      <c r="CL12" s="8">
        <f t="shared" si="3"/>
        <v>580</v>
      </c>
      <c r="CM12" s="15">
        <f t="shared" si="4"/>
        <v>5</v>
      </c>
    </row>
    <row r="13" spans="1:91" ht="12.75">
      <c r="A13" t="s">
        <v>12</v>
      </c>
      <c r="B13" s="2"/>
      <c r="C13" s="2"/>
      <c r="D13" s="2">
        <v>5</v>
      </c>
      <c r="E13" s="2">
        <v>37</v>
      </c>
      <c r="F13" s="2">
        <v>21</v>
      </c>
      <c r="G13" s="2">
        <v>9</v>
      </c>
      <c r="H13" s="8">
        <v>4</v>
      </c>
      <c r="I13" s="2">
        <v>7</v>
      </c>
      <c r="J13" s="2"/>
      <c r="K13" s="2"/>
      <c r="L13" s="2"/>
      <c r="M13" s="3">
        <v>408</v>
      </c>
      <c r="N13" s="2"/>
      <c r="O13" s="2"/>
      <c r="P13" s="10">
        <v>35</v>
      </c>
      <c r="Q13" s="2"/>
      <c r="R13" s="2"/>
      <c r="S13" s="2"/>
      <c r="T13" s="2"/>
      <c r="U13" s="2">
        <v>2</v>
      </c>
      <c r="V13" s="2">
        <v>2</v>
      </c>
      <c r="W13" s="2"/>
      <c r="X13" s="2">
        <v>4</v>
      </c>
      <c r="Y13" s="2">
        <v>6</v>
      </c>
      <c r="Z13" s="2"/>
      <c r="AA13" s="2"/>
      <c r="AB13" s="2"/>
      <c r="AC13" s="2">
        <v>8</v>
      </c>
      <c r="AD13" s="2"/>
      <c r="AE13" s="2"/>
      <c r="AF13" s="2">
        <v>194</v>
      </c>
      <c r="AG13" s="2"/>
      <c r="AH13" s="2">
        <v>5</v>
      </c>
      <c r="AI13" s="2"/>
      <c r="AJ13" s="2">
        <v>2</v>
      </c>
      <c r="AK13" s="2"/>
      <c r="AL13" s="2"/>
      <c r="AM13" s="2"/>
      <c r="AN13" s="2"/>
      <c r="AO13" s="2"/>
      <c r="AP13" s="2"/>
      <c r="AQ13" s="2">
        <v>2</v>
      </c>
      <c r="AR13" s="2"/>
      <c r="AS13" s="2"/>
      <c r="AT13" s="2"/>
      <c r="AU13" s="2"/>
      <c r="AV13" s="2"/>
      <c r="AW13" s="2">
        <v>10</v>
      </c>
      <c r="AX13" s="2"/>
      <c r="AY13" s="2"/>
      <c r="AZ13" s="2"/>
      <c r="BA13" s="2">
        <v>4</v>
      </c>
      <c r="BB13" s="2">
        <v>4</v>
      </c>
      <c r="BC13" s="2"/>
      <c r="BD13" s="2"/>
      <c r="BE13" s="2"/>
      <c r="BF13" s="2"/>
      <c r="BG13" s="2">
        <v>1</v>
      </c>
      <c r="BH13" s="2"/>
      <c r="BI13" s="2"/>
      <c r="BJ13" s="2">
        <v>2</v>
      </c>
      <c r="BK13" s="2"/>
      <c r="BL13" s="2"/>
      <c r="BM13" s="2"/>
      <c r="BN13" s="2">
        <v>3</v>
      </c>
      <c r="BO13" s="2"/>
      <c r="BP13" s="2"/>
      <c r="BQ13" s="2"/>
      <c r="BR13" s="2"/>
      <c r="BS13" s="2"/>
      <c r="BT13" s="2">
        <v>3</v>
      </c>
      <c r="BU13" s="2"/>
      <c r="BV13" s="2"/>
      <c r="BW13" s="2"/>
      <c r="BX13" s="2"/>
      <c r="BY13" s="2"/>
      <c r="BZ13" s="2"/>
      <c r="CA13" s="2"/>
      <c r="CB13" s="2"/>
      <c r="CC13" s="2">
        <v>9</v>
      </c>
      <c r="CD13" s="2">
        <v>787</v>
      </c>
      <c r="CE13" s="2">
        <v>408</v>
      </c>
      <c r="CF13" s="5">
        <f t="shared" si="5"/>
        <v>0.5184243964421855</v>
      </c>
      <c r="CG13" s="2">
        <f t="shared" si="1"/>
        <v>379</v>
      </c>
      <c r="CH13" s="5">
        <f t="shared" si="6"/>
        <v>0.4815756035578145</v>
      </c>
      <c r="CI13" s="2">
        <f t="shared" si="7"/>
        <v>787</v>
      </c>
      <c r="CJ13" s="2">
        <f t="shared" si="0"/>
        <v>408</v>
      </c>
      <c r="CK13" s="6">
        <f t="shared" si="2"/>
        <v>341</v>
      </c>
      <c r="CL13" s="2">
        <f t="shared" si="3"/>
        <v>20</v>
      </c>
      <c r="CM13" s="6">
        <f t="shared" si="4"/>
        <v>18</v>
      </c>
    </row>
    <row r="14" spans="1:91" ht="12.75">
      <c r="A14" t="s">
        <v>13</v>
      </c>
      <c r="B14" s="2"/>
      <c r="C14" s="2"/>
      <c r="D14" s="2"/>
      <c r="E14" s="2"/>
      <c r="F14" s="2"/>
      <c r="G14" s="2"/>
      <c r="H14" s="8"/>
      <c r="I14" s="2"/>
      <c r="J14" s="2"/>
      <c r="K14" s="2"/>
      <c r="L14" s="2"/>
      <c r="M14" s="2"/>
      <c r="N14" s="3">
        <v>2</v>
      </c>
      <c r="O14" s="2"/>
      <c r="P14" s="10">
        <v>2</v>
      </c>
      <c r="Q14" s="2"/>
      <c r="R14" s="2"/>
      <c r="S14" s="2"/>
      <c r="T14" s="2"/>
      <c r="U14" s="2">
        <v>2</v>
      </c>
      <c r="V14" s="2">
        <v>2</v>
      </c>
      <c r="W14" s="2"/>
      <c r="X14" s="2"/>
      <c r="Y14" s="2"/>
      <c r="Z14" s="2"/>
      <c r="AA14" s="2"/>
      <c r="AB14" s="2"/>
      <c r="AC14" s="2"/>
      <c r="AD14" s="2">
        <v>3</v>
      </c>
      <c r="AE14" s="2"/>
      <c r="AF14" s="2">
        <v>3</v>
      </c>
      <c r="AG14" s="2"/>
      <c r="AH14" s="2"/>
      <c r="AI14" s="2"/>
      <c r="AJ14" s="2"/>
      <c r="AK14" s="2">
        <v>2</v>
      </c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>
        <v>5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>
        <v>21</v>
      </c>
      <c r="CE14" s="2">
        <v>2</v>
      </c>
      <c r="CF14" s="5">
        <f t="shared" si="5"/>
        <v>0.09523809523809523</v>
      </c>
      <c r="CG14" s="2">
        <f t="shared" si="1"/>
        <v>19</v>
      </c>
      <c r="CH14" s="5">
        <f t="shared" si="6"/>
        <v>0.9047619047619048</v>
      </c>
      <c r="CI14" s="2">
        <f t="shared" si="7"/>
        <v>21</v>
      </c>
      <c r="CJ14" s="2">
        <f t="shared" si="0"/>
        <v>2</v>
      </c>
      <c r="CK14" s="6">
        <f t="shared" si="2"/>
        <v>14</v>
      </c>
      <c r="CL14" s="2">
        <f t="shared" si="3"/>
        <v>5</v>
      </c>
      <c r="CM14" s="6">
        <f t="shared" si="4"/>
        <v>0</v>
      </c>
    </row>
    <row r="15" spans="1:91" ht="12.75">
      <c r="A15" t="s">
        <v>14</v>
      </c>
      <c r="B15" s="2"/>
      <c r="C15" s="2"/>
      <c r="D15" s="2">
        <v>22</v>
      </c>
      <c r="E15" s="2"/>
      <c r="F15" s="2"/>
      <c r="G15" s="2"/>
      <c r="H15" s="8">
        <v>5</v>
      </c>
      <c r="I15" s="2"/>
      <c r="J15" s="2"/>
      <c r="K15" s="2"/>
      <c r="L15" s="2"/>
      <c r="M15" s="2"/>
      <c r="N15" s="2"/>
      <c r="O15" s="3">
        <v>26</v>
      </c>
      <c r="P15" s="10">
        <v>68</v>
      </c>
      <c r="Q15" s="2">
        <v>2</v>
      </c>
      <c r="R15" s="2"/>
      <c r="S15" s="2">
        <v>1</v>
      </c>
      <c r="T15" s="2"/>
      <c r="U15" s="2">
        <v>2</v>
      </c>
      <c r="V15" s="2"/>
      <c r="W15" s="2"/>
      <c r="X15" s="2">
        <v>2</v>
      </c>
      <c r="Y15" s="2"/>
      <c r="Z15" s="2"/>
      <c r="AA15" s="2">
        <v>6</v>
      </c>
      <c r="AB15" s="2"/>
      <c r="AC15" s="2"/>
      <c r="AD15" s="2"/>
      <c r="AE15" s="2">
        <v>3</v>
      </c>
      <c r="AF15" s="2"/>
      <c r="AG15" s="2">
        <v>3</v>
      </c>
      <c r="AH15" s="2">
        <v>2</v>
      </c>
      <c r="AI15" s="2"/>
      <c r="AJ15" s="2">
        <v>5</v>
      </c>
      <c r="AK15" s="2">
        <v>13</v>
      </c>
      <c r="AL15" s="2"/>
      <c r="AM15" s="2"/>
      <c r="AN15" s="2">
        <v>2</v>
      </c>
      <c r="AO15" s="2"/>
      <c r="AP15" s="2"/>
      <c r="AQ15" s="2"/>
      <c r="AR15" s="2"/>
      <c r="AS15" s="2"/>
      <c r="AT15" s="2">
        <v>3</v>
      </c>
      <c r="AU15" s="2"/>
      <c r="AV15" s="2"/>
      <c r="AW15" s="2">
        <v>11</v>
      </c>
      <c r="AX15" s="2"/>
      <c r="AY15" s="2"/>
      <c r="AZ15" s="2"/>
      <c r="BA15" s="2"/>
      <c r="BB15" s="2">
        <v>4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>
        <v>180</v>
      </c>
      <c r="CE15" s="2">
        <v>26</v>
      </c>
      <c r="CF15" s="5">
        <f t="shared" si="5"/>
        <v>0.14444444444444443</v>
      </c>
      <c r="CG15" s="2">
        <f t="shared" si="1"/>
        <v>154</v>
      </c>
      <c r="CH15" s="5">
        <f t="shared" si="6"/>
        <v>0.8555555555555555</v>
      </c>
      <c r="CI15" s="2">
        <f t="shared" si="7"/>
        <v>180</v>
      </c>
      <c r="CJ15" s="2">
        <f t="shared" si="0"/>
        <v>26</v>
      </c>
      <c r="CK15" s="6">
        <f t="shared" si="2"/>
        <v>136</v>
      </c>
      <c r="CL15" s="2">
        <f t="shared" si="3"/>
        <v>18</v>
      </c>
      <c r="CM15" s="6">
        <f t="shared" si="4"/>
        <v>0</v>
      </c>
    </row>
    <row r="16" spans="1:91" s="9" customFormat="1" ht="12.75">
      <c r="A16" s="9" t="s">
        <v>15</v>
      </c>
      <c r="B16" s="10"/>
      <c r="C16" s="10"/>
      <c r="D16" s="10">
        <v>296</v>
      </c>
      <c r="E16" s="10">
        <v>32</v>
      </c>
      <c r="F16" s="10">
        <v>7</v>
      </c>
      <c r="G16" s="10">
        <v>9</v>
      </c>
      <c r="H16" s="10">
        <v>68</v>
      </c>
      <c r="I16" s="10">
        <v>7</v>
      </c>
      <c r="J16" s="10"/>
      <c r="K16" s="10"/>
      <c r="L16" s="10"/>
      <c r="M16" s="10">
        <v>39</v>
      </c>
      <c r="N16" s="10"/>
      <c r="O16" s="10"/>
      <c r="P16" s="11">
        <v>2002</v>
      </c>
      <c r="Q16" s="10">
        <v>10</v>
      </c>
      <c r="R16" s="10">
        <v>7</v>
      </c>
      <c r="S16" s="10">
        <v>54</v>
      </c>
      <c r="T16" s="10"/>
      <c r="U16" s="10">
        <v>60</v>
      </c>
      <c r="V16" s="10"/>
      <c r="W16" s="10"/>
      <c r="X16" s="10">
        <v>24</v>
      </c>
      <c r="Y16" s="10">
        <v>17</v>
      </c>
      <c r="Z16" s="10"/>
      <c r="AA16" s="10"/>
      <c r="AB16" s="10"/>
      <c r="AC16" s="10"/>
      <c r="AD16" s="10"/>
      <c r="AE16" s="10">
        <v>43</v>
      </c>
      <c r="AF16" s="10">
        <v>9</v>
      </c>
      <c r="AG16" s="10">
        <v>8</v>
      </c>
      <c r="AH16" s="10">
        <v>28</v>
      </c>
      <c r="AI16" s="10">
        <v>27</v>
      </c>
      <c r="AJ16" s="10">
        <v>26</v>
      </c>
      <c r="AK16" s="10">
        <v>104</v>
      </c>
      <c r="AL16" s="10"/>
      <c r="AM16" s="10"/>
      <c r="AN16" s="10">
        <v>25</v>
      </c>
      <c r="AO16" s="10"/>
      <c r="AP16" s="10"/>
      <c r="AQ16" s="10">
        <v>15</v>
      </c>
      <c r="AR16" s="10"/>
      <c r="AS16" s="10">
        <v>8</v>
      </c>
      <c r="AT16" s="10"/>
      <c r="AU16" s="10"/>
      <c r="AV16" s="10"/>
      <c r="AW16" s="10">
        <v>203</v>
      </c>
      <c r="AX16" s="10">
        <v>8</v>
      </c>
      <c r="AY16" s="10"/>
      <c r="AZ16" s="10"/>
      <c r="BA16" s="10">
        <v>7</v>
      </c>
      <c r="BB16" s="10">
        <v>25</v>
      </c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>
        <v>11</v>
      </c>
      <c r="BT16" s="10"/>
      <c r="BU16" s="10"/>
      <c r="BV16" s="10"/>
      <c r="BW16" s="10"/>
      <c r="BX16" s="10">
        <v>8</v>
      </c>
      <c r="BY16" s="10"/>
      <c r="BZ16" s="10"/>
      <c r="CA16" s="10"/>
      <c r="CB16" s="10"/>
      <c r="CC16" s="10">
        <v>9</v>
      </c>
      <c r="CD16" s="10">
        <v>3196</v>
      </c>
      <c r="CE16" s="10">
        <v>2002</v>
      </c>
      <c r="CF16" s="12">
        <f t="shared" si="5"/>
        <v>0.6264080100125157</v>
      </c>
      <c r="CG16" s="10">
        <f t="shared" si="1"/>
        <v>1194</v>
      </c>
      <c r="CH16" s="12">
        <f t="shared" si="6"/>
        <v>0.37359198998748433</v>
      </c>
      <c r="CI16" s="10">
        <f t="shared" si="7"/>
        <v>3196</v>
      </c>
      <c r="CJ16" s="10">
        <f t="shared" si="0"/>
        <v>2002</v>
      </c>
      <c r="CK16" s="13">
        <f t="shared" si="2"/>
        <v>900</v>
      </c>
      <c r="CL16" s="10">
        <f t="shared" si="3"/>
        <v>266</v>
      </c>
      <c r="CM16" s="13">
        <f t="shared" si="4"/>
        <v>28</v>
      </c>
    </row>
    <row r="17" spans="1:91" ht="12.75">
      <c r="A17" t="s">
        <v>16</v>
      </c>
      <c r="B17" s="2"/>
      <c r="C17" s="2">
        <v>1</v>
      </c>
      <c r="D17" s="2">
        <v>85</v>
      </c>
      <c r="E17" s="2">
        <v>8</v>
      </c>
      <c r="F17" s="2"/>
      <c r="G17" s="2">
        <v>2</v>
      </c>
      <c r="H17" s="8">
        <v>11</v>
      </c>
      <c r="I17" s="2"/>
      <c r="J17" s="2">
        <v>2</v>
      </c>
      <c r="K17" s="2">
        <v>2</v>
      </c>
      <c r="L17" s="2"/>
      <c r="M17" s="2"/>
      <c r="N17" s="2"/>
      <c r="O17" s="2">
        <v>4</v>
      </c>
      <c r="P17" s="10">
        <v>188</v>
      </c>
      <c r="Q17" s="3">
        <v>110</v>
      </c>
      <c r="R17" s="2"/>
      <c r="S17" s="4">
        <v>28</v>
      </c>
      <c r="T17" s="2"/>
      <c r="U17" s="2">
        <v>30</v>
      </c>
      <c r="V17" s="2">
        <v>6</v>
      </c>
      <c r="W17" s="2"/>
      <c r="X17" s="2">
        <v>7</v>
      </c>
      <c r="Y17" s="2">
        <v>2</v>
      </c>
      <c r="Z17" s="2"/>
      <c r="AA17" s="2"/>
      <c r="AB17" s="2">
        <v>2</v>
      </c>
      <c r="AC17" s="2"/>
      <c r="AD17" s="2">
        <v>7</v>
      </c>
      <c r="AE17" s="2">
        <v>19</v>
      </c>
      <c r="AF17" s="2"/>
      <c r="AG17" s="2">
        <v>21</v>
      </c>
      <c r="AH17" s="2">
        <v>2</v>
      </c>
      <c r="AI17" s="2">
        <v>2</v>
      </c>
      <c r="AJ17" s="2">
        <v>4</v>
      </c>
      <c r="AK17" s="2">
        <v>6</v>
      </c>
      <c r="AL17" s="2"/>
      <c r="AM17" s="2"/>
      <c r="AN17" s="2">
        <v>17</v>
      </c>
      <c r="AO17" s="2"/>
      <c r="AP17" s="2"/>
      <c r="AQ17" s="2"/>
      <c r="AR17" s="2"/>
      <c r="AS17" s="2"/>
      <c r="AT17" s="2"/>
      <c r="AU17" s="2"/>
      <c r="AV17" s="2"/>
      <c r="AW17" s="2">
        <v>27</v>
      </c>
      <c r="AX17" s="2"/>
      <c r="AY17" s="2"/>
      <c r="AZ17" s="2"/>
      <c r="BA17" s="2">
        <v>1</v>
      </c>
      <c r="BB17" s="2">
        <v>29</v>
      </c>
      <c r="BC17" s="2"/>
      <c r="BD17" s="2">
        <v>2</v>
      </c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>
        <v>4</v>
      </c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>
        <v>629</v>
      </c>
      <c r="CE17" s="2">
        <v>110</v>
      </c>
      <c r="CF17" s="5">
        <f t="shared" si="5"/>
        <v>0.17488076311605724</v>
      </c>
      <c r="CG17" s="2">
        <f t="shared" si="1"/>
        <v>519</v>
      </c>
      <c r="CH17" s="5">
        <f t="shared" si="6"/>
        <v>0.8251192368839427</v>
      </c>
      <c r="CI17" s="2">
        <f t="shared" si="7"/>
        <v>629</v>
      </c>
      <c r="CJ17" s="2">
        <f t="shared" si="0"/>
        <v>110</v>
      </c>
      <c r="CK17" s="6">
        <f t="shared" si="2"/>
        <v>456</v>
      </c>
      <c r="CL17" s="2">
        <f t="shared" si="3"/>
        <v>57</v>
      </c>
      <c r="CM17" s="6">
        <f t="shared" si="4"/>
        <v>6</v>
      </c>
    </row>
    <row r="18" spans="1:91" ht="12.75">
      <c r="A18" t="s">
        <v>17</v>
      </c>
      <c r="B18" s="2"/>
      <c r="C18" s="2"/>
      <c r="D18" s="2"/>
      <c r="E18" s="2"/>
      <c r="F18" s="2"/>
      <c r="G18" s="2"/>
      <c r="H18" s="8"/>
      <c r="I18" s="2"/>
      <c r="J18" s="2"/>
      <c r="K18" s="2"/>
      <c r="L18" s="2"/>
      <c r="M18" s="2"/>
      <c r="N18" s="2"/>
      <c r="O18" s="2"/>
      <c r="P18" s="10"/>
      <c r="Q18" s="2"/>
      <c r="R18" s="3">
        <v>10</v>
      </c>
      <c r="S18" s="2"/>
      <c r="T18" s="2"/>
      <c r="U18" s="4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>
        <v>10</v>
      </c>
      <c r="CE18" s="2">
        <v>10</v>
      </c>
      <c r="CF18" s="5">
        <f t="shared" si="5"/>
        <v>1</v>
      </c>
      <c r="CG18" s="2">
        <f t="shared" si="1"/>
        <v>0</v>
      </c>
      <c r="CH18" s="5">
        <f t="shared" si="6"/>
        <v>0</v>
      </c>
      <c r="CI18" s="2">
        <f t="shared" si="7"/>
        <v>10</v>
      </c>
      <c r="CJ18" s="2">
        <f t="shared" si="0"/>
        <v>10</v>
      </c>
      <c r="CK18" s="6">
        <f t="shared" si="2"/>
        <v>0</v>
      </c>
      <c r="CL18" s="2">
        <f t="shared" si="3"/>
        <v>0</v>
      </c>
      <c r="CM18" s="6">
        <f t="shared" si="4"/>
        <v>0</v>
      </c>
    </row>
    <row r="19" spans="1:91" ht="12.75">
      <c r="A19" t="s">
        <v>18</v>
      </c>
      <c r="B19" s="2"/>
      <c r="C19" s="2"/>
      <c r="D19" s="2">
        <v>48</v>
      </c>
      <c r="E19" s="2">
        <v>3</v>
      </c>
      <c r="F19" s="2">
        <v>4</v>
      </c>
      <c r="G19" s="2"/>
      <c r="H19" s="8">
        <v>8</v>
      </c>
      <c r="I19" s="2">
        <v>2</v>
      </c>
      <c r="J19" s="2"/>
      <c r="K19" s="2"/>
      <c r="L19" s="2"/>
      <c r="M19" s="2"/>
      <c r="N19" s="2"/>
      <c r="O19" s="2"/>
      <c r="P19" s="10">
        <v>133</v>
      </c>
      <c r="Q19" s="2">
        <v>1</v>
      </c>
      <c r="R19" s="2"/>
      <c r="S19" s="3">
        <v>362</v>
      </c>
      <c r="T19" s="2"/>
      <c r="U19" s="2">
        <v>30</v>
      </c>
      <c r="V19" s="4">
        <v>3</v>
      </c>
      <c r="W19" s="2"/>
      <c r="X19" s="2">
        <v>7</v>
      </c>
      <c r="Y19" s="2">
        <v>2</v>
      </c>
      <c r="Z19" s="2"/>
      <c r="AA19" s="2"/>
      <c r="AB19" s="2"/>
      <c r="AC19" s="2"/>
      <c r="AD19" s="2">
        <v>2</v>
      </c>
      <c r="AE19" s="2">
        <v>25</v>
      </c>
      <c r="AF19" s="2">
        <v>2</v>
      </c>
      <c r="AG19" s="2">
        <v>25</v>
      </c>
      <c r="AH19" s="2"/>
      <c r="AI19" s="2">
        <v>2</v>
      </c>
      <c r="AJ19" s="2"/>
      <c r="AK19" s="2">
        <v>10</v>
      </c>
      <c r="AL19" s="2"/>
      <c r="AM19" s="2"/>
      <c r="AN19" s="2">
        <v>150</v>
      </c>
      <c r="AO19" s="2"/>
      <c r="AP19" s="2"/>
      <c r="AQ19" s="2">
        <v>5</v>
      </c>
      <c r="AR19" s="2"/>
      <c r="AS19" s="2"/>
      <c r="AT19" s="2"/>
      <c r="AU19" s="2"/>
      <c r="AV19" s="2"/>
      <c r="AW19" s="2">
        <v>36</v>
      </c>
      <c r="AX19" s="2">
        <v>3</v>
      </c>
      <c r="AY19" s="2"/>
      <c r="AZ19" s="2"/>
      <c r="BA19" s="2">
        <v>4</v>
      </c>
      <c r="BB19" s="2">
        <v>54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>
        <v>921</v>
      </c>
      <c r="CE19" s="2">
        <v>362</v>
      </c>
      <c r="CF19" s="5">
        <f t="shared" si="5"/>
        <v>0.3930510314875136</v>
      </c>
      <c r="CG19" s="2">
        <f t="shared" si="1"/>
        <v>559</v>
      </c>
      <c r="CH19" s="5">
        <f t="shared" si="6"/>
        <v>0.6069489685124865</v>
      </c>
      <c r="CI19" s="2">
        <f t="shared" si="7"/>
        <v>921</v>
      </c>
      <c r="CJ19" s="2">
        <f t="shared" si="0"/>
        <v>362</v>
      </c>
      <c r="CK19" s="6">
        <f t="shared" si="2"/>
        <v>457</v>
      </c>
      <c r="CL19" s="2">
        <f t="shared" si="3"/>
        <v>102</v>
      </c>
      <c r="CM19" s="6">
        <f t="shared" si="4"/>
        <v>0</v>
      </c>
    </row>
    <row r="20" spans="1:91" ht="12.75">
      <c r="A20" t="s">
        <v>19</v>
      </c>
      <c r="B20" s="2">
        <v>2</v>
      </c>
      <c r="C20" s="2">
        <v>4</v>
      </c>
      <c r="D20" s="2">
        <v>5</v>
      </c>
      <c r="E20" s="2"/>
      <c r="F20" s="2"/>
      <c r="G20" s="2"/>
      <c r="H20" s="8"/>
      <c r="I20" s="2"/>
      <c r="J20" s="2"/>
      <c r="K20" s="2"/>
      <c r="L20" s="2"/>
      <c r="M20" s="2"/>
      <c r="N20" s="2"/>
      <c r="O20" s="2"/>
      <c r="P20" s="10"/>
      <c r="Q20" s="2"/>
      <c r="R20" s="2"/>
      <c r="S20" s="2"/>
      <c r="T20" s="3">
        <v>6</v>
      </c>
      <c r="U20" s="2"/>
      <c r="V20" s="2"/>
      <c r="W20" s="4"/>
      <c r="X20" s="2">
        <v>4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>
        <v>2</v>
      </c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>
        <v>23</v>
      </c>
      <c r="CE20" s="2">
        <v>6</v>
      </c>
      <c r="CF20" s="5">
        <f t="shared" si="5"/>
        <v>0.2608695652173913</v>
      </c>
      <c r="CG20" s="2">
        <f t="shared" si="1"/>
        <v>17</v>
      </c>
      <c r="CH20" s="5">
        <f t="shared" si="6"/>
        <v>0.7391304347826086</v>
      </c>
      <c r="CI20" s="2">
        <f t="shared" si="7"/>
        <v>23</v>
      </c>
      <c r="CJ20" s="2">
        <f t="shared" si="0"/>
        <v>6</v>
      </c>
      <c r="CK20" s="6">
        <f t="shared" si="2"/>
        <v>15</v>
      </c>
      <c r="CL20" s="2">
        <f t="shared" si="3"/>
        <v>2</v>
      </c>
      <c r="CM20" s="6">
        <f t="shared" si="4"/>
        <v>0</v>
      </c>
    </row>
    <row r="21" spans="1:91" ht="12.75">
      <c r="A21" t="s">
        <v>20</v>
      </c>
      <c r="B21" s="2"/>
      <c r="C21" s="2"/>
      <c r="D21" s="2">
        <v>66</v>
      </c>
      <c r="E21" s="2">
        <v>10</v>
      </c>
      <c r="F21" s="2">
        <v>9</v>
      </c>
      <c r="G21" s="2">
        <v>2</v>
      </c>
      <c r="H21" s="8">
        <v>8</v>
      </c>
      <c r="I21" s="2">
        <v>3</v>
      </c>
      <c r="J21" s="2"/>
      <c r="K21" s="2">
        <v>2</v>
      </c>
      <c r="L21" s="2">
        <v>3</v>
      </c>
      <c r="M21" s="2">
        <v>8</v>
      </c>
      <c r="N21" s="2"/>
      <c r="O21" s="2">
        <v>2</v>
      </c>
      <c r="P21" s="10">
        <v>410</v>
      </c>
      <c r="Q21" s="2">
        <v>6</v>
      </c>
      <c r="R21" s="2"/>
      <c r="S21" s="2">
        <v>13</v>
      </c>
      <c r="T21" s="2"/>
      <c r="U21" s="3">
        <v>222</v>
      </c>
      <c r="V21" s="2">
        <v>22</v>
      </c>
      <c r="W21" s="2"/>
      <c r="X21" s="4">
        <v>29</v>
      </c>
      <c r="Y21" s="2">
        <v>7</v>
      </c>
      <c r="Z21" s="2"/>
      <c r="AA21" s="2"/>
      <c r="AB21" s="2">
        <v>3</v>
      </c>
      <c r="AC21" s="2">
        <v>6</v>
      </c>
      <c r="AD21" s="2">
        <v>5</v>
      </c>
      <c r="AE21" s="2">
        <v>42</v>
      </c>
      <c r="AF21" s="2">
        <v>7</v>
      </c>
      <c r="AG21" s="2">
        <v>19</v>
      </c>
      <c r="AH21" s="2">
        <v>7</v>
      </c>
      <c r="AI21" s="2">
        <v>4</v>
      </c>
      <c r="AJ21" s="2">
        <v>9</v>
      </c>
      <c r="AK21" s="2">
        <v>31</v>
      </c>
      <c r="AL21" s="2"/>
      <c r="AM21" s="2"/>
      <c r="AN21" s="2">
        <v>14</v>
      </c>
      <c r="AO21" s="2"/>
      <c r="AP21" s="2"/>
      <c r="AQ21" s="2">
        <v>2</v>
      </c>
      <c r="AR21" s="2"/>
      <c r="AS21" s="2">
        <v>3</v>
      </c>
      <c r="AT21" s="2"/>
      <c r="AU21" s="2"/>
      <c r="AV21" s="2"/>
      <c r="AW21" s="2">
        <v>47</v>
      </c>
      <c r="AX21" s="2"/>
      <c r="AY21" s="2">
        <v>2</v>
      </c>
      <c r="AZ21" s="2"/>
      <c r="BA21" s="2">
        <v>9</v>
      </c>
      <c r="BB21" s="2">
        <v>11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>
        <v>2</v>
      </c>
      <c r="BU21" s="2"/>
      <c r="BV21" s="2"/>
      <c r="BW21" s="2"/>
      <c r="BX21" s="2"/>
      <c r="BY21" s="2"/>
      <c r="BZ21" s="2"/>
      <c r="CA21" s="2"/>
      <c r="CB21" s="2"/>
      <c r="CC21" s="2">
        <v>2</v>
      </c>
      <c r="CD21" s="2">
        <v>1047</v>
      </c>
      <c r="CE21" s="2">
        <v>222</v>
      </c>
      <c r="CF21" s="5">
        <f t="shared" si="5"/>
        <v>0.21203438395415472</v>
      </c>
      <c r="CG21" s="2">
        <f t="shared" si="1"/>
        <v>825</v>
      </c>
      <c r="CH21" s="5">
        <f t="shared" si="6"/>
        <v>0.7879656160458453</v>
      </c>
      <c r="CI21" s="2">
        <f t="shared" si="7"/>
        <v>1047</v>
      </c>
      <c r="CJ21" s="2">
        <f t="shared" si="0"/>
        <v>222</v>
      </c>
      <c r="CK21" s="6">
        <f t="shared" si="2"/>
        <v>747</v>
      </c>
      <c r="CL21" s="2">
        <f t="shared" si="3"/>
        <v>74</v>
      </c>
      <c r="CM21" s="6">
        <f t="shared" si="4"/>
        <v>4</v>
      </c>
    </row>
    <row r="22" spans="1:91" ht="12.75">
      <c r="A22" t="s">
        <v>21</v>
      </c>
      <c r="B22" s="2"/>
      <c r="C22" s="2"/>
      <c r="D22" s="2">
        <v>111</v>
      </c>
      <c r="E22" s="2">
        <v>7</v>
      </c>
      <c r="F22" s="2"/>
      <c r="G22" s="2"/>
      <c r="H22" s="8">
        <v>6</v>
      </c>
      <c r="I22" s="2"/>
      <c r="J22" s="2"/>
      <c r="K22" s="2">
        <v>2</v>
      </c>
      <c r="L22" s="2"/>
      <c r="M22" s="2">
        <v>2</v>
      </c>
      <c r="N22" s="2"/>
      <c r="O22" s="2">
        <v>2</v>
      </c>
      <c r="P22" s="10">
        <v>266</v>
      </c>
      <c r="Q22" s="2">
        <v>2</v>
      </c>
      <c r="R22" s="2">
        <v>2</v>
      </c>
      <c r="S22" s="2"/>
      <c r="T22" s="2"/>
      <c r="U22" s="2">
        <v>15</v>
      </c>
      <c r="V22" s="3">
        <v>107</v>
      </c>
      <c r="W22" s="2"/>
      <c r="X22" s="2">
        <v>21</v>
      </c>
      <c r="Y22" s="3"/>
      <c r="Z22" s="2"/>
      <c r="AA22" s="2"/>
      <c r="AB22" s="2"/>
      <c r="AC22" s="2">
        <v>2</v>
      </c>
      <c r="AD22" s="2">
        <v>3</v>
      </c>
      <c r="AE22" s="2">
        <v>41</v>
      </c>
      <c r="AF22" s="2">
        <v>2</v>
      </c>
      <c r="AG22" s="2">
        <v>3</v>
      </c>
      <c r="AH22" s="2">
        <v>3</v>
      </c>
      <c r="AI22" s="2"/>
      <c r="AJ22" s="2">
        <v>8</v>
      </c>
      <c r="AK22" s="2">
        <v>37</v>
      </c>
      <c r="AL22" s="2"/>
      <c r="AM22" s="2"/>
      <c r="AN22" s="2">
        <v>7</v>
      </c>
      <c r="AO22" s="2"/>
      <c r="AP22" s="2">
        <v>2</v>
      </c>
      <c r="AQ22" s="2">
        <v>2</v>
      </c>
      <c r="AR22" s="2"/>
      <c r="AS22" s="2">
        <v>2</v>
      </c>
      <c r="AT22" s="2"/>
      <c r="AU22" s="2"/>
      <c r="AV22" s="2"/>
      <c r="AW22" s="2">
        <v>42</v>
      </c>
      <c r="AX22" s="2"/>
      <c r="AY22" s="2"/>
      <c r="AZ22" s="2"/>
      <c r="BA22" s="2">
        <v>2</v>
      </c>
      <c r="BB22" s="2">
        <v>18</v>
      </c>
      <c r="BC22" s="2"/>
      <c r="BD22" s="2">
        <v>2</v>
      </c>
      <c r="BE22" s="2"/>
      <c r="BF22" s="2"/>
      <c r="BG22" s="2"/>
      <c r="BH22" s="2">
        <v>2</v>
      </c>
      <c r="BI22" s="2"/>
      <c r="BJ22" s="2"/>
      <c r="BK22" s="2"/>
      <c r="BL22" s="2"/>
      <c r="BM22" s="2"/>
      <c r="BN22" s="2">
        <v>2</v>
      </c>
      <c r="BO22" s="2"/>
      <c r="BP22" s="2"/>
      <c r="BQ22" s="2"/>
      <c r="BR22" s="2"/>
      <c r="BS22" s="2"/>
      <c r="BT22" s="2"/>
      <c r="BU22" s="2"/>
      <c r="BV22" s="2">
        <v>4</v>
      </c>
      <c r="BW22" s="2"/>
      <c r="BX22" s="2"/>
      <c r="BY22" s="2"/>
      <c r="BZ22" s="2"/>
      <c r="CA22" s="2"/>
      <c r="CB22" s="2"/>
      <c r="CC22" s="2"/>
      <c r="CD22" s="2">
        <v>727</v>
      </c>
      <c r="CE22" s="2">
        <v>107</v>
      </c>
      <c r="CF22" s="5">
        <f t="shared" si="5"/>
        <v>0.14718019257221457</v>
      </c>
      <c r="CG22" s="2">
        <f t="shared" si="1"/>
        <v>620</v>
      </c>
      <c r="CH22" s="5">
        <f t="shared" si="6"/>
        <v>0.8528198074277854</v>
      </c>
      <c r="CI22" s="2">
        <f t="shared" si="7"/>
        <v>727</v>
      </c>
      <c r="CJ22" s="2">
        <f t="shared" si="0"/>
        <v>107</v>
      </c>
      <c r="CK22" s="6">
        <f t="shared" si="2"/>
        <v>542</v>
      </c>
      <c r="CL22" s="2">
        <f t="shared" si="3"/>
        <v>68</v>
      </c>
      <c r="CM22" s="6">
        <f t="shared" si="4"/>
        <v>10</v>
      </c>
    </row>
    <row r="23" spans="1:91" ht="12.75">
      <c r="A23" t="s">
        <v>22</v>
      </c>
      <c r="B23" s="2"/>
      <c r="C23" s="2">
        <v>3</v>
      </c>
      <c r="D23" s="2">
        <v>28</v>
      </c>
      <c r="E23" s="2">
        <v>5</v>
      </c>
      <c r="F23" s="2">
        <v>3</v>
      </c>
      <c r="G23" s="2">
        <v>2</v>
      </c>
      <c r="H23" s="8"/>
      <c r="I23" s="2">
        <v>2</v>
      </c>
      <c r="J23" s="2"/>
      <c r="K23" s="2"/>
      <c r="L23" s="2"/>
      <c r="M23" s="2"/>
      <c r="N23" s="2"/>
      <c r="O23" s="2"/>
      <c r="P23" s="10">
        <v>61</v>
      </c>
      <c r="Q23" s="2"/>
      <c r="R23" s="2"/>
      <c r="S23" s="2">
        <v>2</v>
      </c>
      <c r="T23" s="2"/>
      <c r="U23" s="2"/>
      <c r="V23" s="2">
        <v>5</v>
      </c>
      <c r="W23" s="3">
        <v>12</v>
      </c>
      <c r="X23" s="2"/>
      <c r="Y23" s="2"/>
      <c r="Z23" s="4"/>
      <c r="AA23" s="2">
        <v>7</v>
      </c>
      <c r="AB23" s="2"/>
      <c r="AC23" s="2"/>
      <c r="AD23" s="2">
        <v>3</v>
      </c>
      <c r="AE23" s="2">
        <v>2</v>
      </c>
      <c r="AF23" s="2"/>
      <c r="AG23" s="2"/>
      <c r="AH23" s="2">
        <v>4</v>
      </c>
      <c r="AI23" s="2"/>
      <c r="AJ23" s="2"/>
      <c r="AK23" s="2">
        <v>6</v>
      </c>
      <c r="AL23" s="2"/>
      <c r="AM23" s="2"/>
      <c r="AN23" s="2">
        <v>2</v>
      </c>
      <c r="AO23" s="2"/>
      <c r="AP23" s="2"/>
      <c r="AQ23" s="2">
        <v>2</v>
      </c>
      <c r="AR23" s="2"/>
      <c r="AS23" s="2"/>
      <c r="AT23" s="2"/>
      <c r="AU23" s="2"/>
      <c r="AV23" s="2"/>
      <c r="AW23" s="2">
        <v>20</v>
      </c>
      <c r="AX23" s="2"/>
      <c r="AY23" s="2"/>
      <c r="AZ23" s="2"/>
      <c r="BA23" s="2">
        <v>3</v>
      </c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>
        <v>2</v>
      </c>
      <c r="BW23" s="2"/>
      <c r="BX23" s="2"/>
      <c r="BY23" s="2"/>
      <c r="BZ23" s="2"/>
      <c r="CA23" s="2"/>
      <c r="CB23" s="2"/>
      <c r="CC23" s="2">
        <v>3</v>
      </c>
      <c r="CD23" s="2">
        <v>177</v>
      </c>
      <c r="CE23" s="2">
        <v>12</v>
      </c>
      <c r="CF23" s="5">
        <f t="shared" si="5"/>
        <v>0.06779661016949153</v>
      </c>
      <c r="CG23" s="2">
        <f t="shared" si="1"/>
        <v>165</v>
      </c>
      <c r="CH23" s="5">
        <f t="shared" si="6"/>
        <v>0.9322033898305084</v>
      </c>
      <c r="CI23" s="2">
        <f t="shared" si="7"/>
        <v>177</v>
      </c>
      <c r="CJ23" s="2">
        <f t="shared" si="0"/>
        <v>12</v>
      </c>
      <c r="CK23" s="6">
        <f t="shared" si="2"/>
        <v>135</v>
      </c>
      <c r="CL23" s="2">
        <f t="shared" si="3"/>
        <v>25</v>
      </c>
      <c r="CM23" s="6">
        <f t="shared" si="4"/>
        <v>5</v>
      </c>
    </row>
    <row r="24" spans="1:91" ht="12.75">
      <c r="A24" t="s">
        <v>23</v>
      </c>
      <c r="B24" s="2"/>
      <c r="C24" s="2">
        <v>3</v>
      </c>
      <c r="D24" s="2">
        <v>310</v>
      </c>
      <c r="E24" s="2"/>
      <c r="F24" s="2">
        <v>4</v>
      </c>
      <c r="G24" s="2"/>
      <c r="H24" s="8"/>
      <c r="I24" s="2"/>
      <c r="J24" s="2"/>
      <c r="K24" s="2">
        <v>10</v>
      </c>
      <c r="L24" s="2"/>
      <c r="M24" s="2"/>
      <c r="N24" s="2"/>
      <c r="O24" s="2"/>
      <c r="P24" s="10">
        <v>114</v>
      </c>
      <c r="Q24" s="2"/>
      <c r="R24" s="2"/>
      <c r="S24" s="2"/>
      <c r="T24" s="2"/>
      <c r="U24" s="2"/>
      <c r="V24" s="2">
        <v>3</v>
      </c>
      <c r="W24" s="2"/>
      <c r="X24" s="3">
        <v>390</v>
      </c>
      <c r="Y24" s="2"/>
      <c r="Z24" s="2"/>
      <c r="AA24" s="4"/>
      <c r="AB24" s="2"/>
      <c r="AC24" s="2"/>
      <c r="AD24" s="2"/>
      <c r="AE24" s="2">
        <v>101</v>
      </c>
      <c r="AF24" s="2">
        <v>5</v>
      </c>
      <c r="AG24" s="2">
        <v>5</v>
      </c>
      <c r="AH24" s="2">
        <v>5</v>
      </c>
      <c r="AI24" s="2"/>
      <c r="AJ24" s="2">
        <v>28</v>
      </c>
      <c r="AK24" s="2">
        <v>4</v>
      </c>
      <c r="AL24" s="2"/>
      <c r="AM24" s="2"/>
      <c r="AN24" s="2">
        <v>2</v>
      </c>
      <c r="AO24" s="2"/>
      <c r="AP24" s="2"/>
      <c r="AQ24" s="2"/>
      <c r="AR24" s="2">
        <v>7</v>
      </c>
      <c r="AS24" s="2">
        <v>7</v>
      </c>
      <c r="AT24" s="2"/>
      <c r="AU24" s="2"/>
      <c r="AV24" s="2"/>
      <c r="AW24" s="2">
        <v>25</v>
      </c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>
        <v>6</v>
      </c>
      <c r="BO24" s="2"/>
      <c r="BP24" s="2"/>
      <c r="BQ24" s="2"/>
      <c r="BR24" s="2"/>
      <c r="BS24" s="2"/>
      <c r="BT24" s="2"/>
      <c r="BU24" s="2"/>
      <c r="BV24" s="2"/>
      <c r="BW24" s="2"/>
      <c r="BX24" s="2">
        <v>4</v>
      </c>
      <c r="BY24" s="2"/>
      <c r="BZ24" s="2"/>
      <c r="CA24" s="2"/>
      <c r="CB24" s="2"/>
      <c r="CC24" s="2">
        <v>4</v>
      </c>
      <c r="CD24" s="2">
        <v>1037</v>
      </c>
      <c r="CE24" s="2">
        <v>390</v>
      </c>
      <c r="CF24" s="5">
        <f t="shared" si="5"/>
        <v>0.3760848601735776</v>
      </c>
      <c r="CG24" s="2">
        <f t="shared" si="1"/>
        <v>647</v>
      </c>
      <c r="CH24" s="5">
        <f t="shared" si="6"/>
        <v>0.6239151398264223</v>
      </c>
      <c r="CI24" s="2">
        <f t="shared" si="7"/>
        <v>1037</v>
      </c>
      <c r="CJ24" s="2">
        <f t="shared" si="0"/>
        <v>390</v>
      </c>
      <c r="CK24" s="6">
        <f t="shared" si="2"/>
        <v>594</v>
      </c>
      <c r="CL24" s="2">
        <f t="shared" si="3"/>
        <v>39</v>
      </c>
      <c r="CM24" s="6">
        <f t="shared" si="4"/>
        <v>14</v>
      </c>
    </row>
    <row r="25" spans="1:91" ht="12.75">
      <c r="A25" t="s">
        <v>24</v>
      </c>
      <c r="B25" s="2"/>
      <c r="C25" s="2"/>
      <c r="D25" s="2">
        <v>34</v>
      </c>
      <c r="E25" s="2">
        <v>41</v>
      </c>
      <c r="F25" s="2">
        <v>8</v>
      </c>
      <c r="G25" s="2">
        <v>2</v>
      </c>
      <c r="H25" s="8">
        <v>290</v>
      </c>
      <c r="I25" s="2">
        <v>27</v>
      </c>
      <c r="J25" s="2"/>
      <c r="K25" s="2"/>
      <c r="L25" s="2"/>
      <c r="M25" s="2">
        <v>8</v>
      </c>
      <c r="N25" s="2"/>
      <c r="O25" s="2"/>
      <c r="P25" s="10">
        <v>137</v>
      </c>
      <c r="Q25" s="2"/>
      <c r="R25" s="2"/>
      <c r="S25" s="2">
        <v>3</v>
      </c>
      <c r="T25" s="2"/>
      <c r="U25" s="2">
        <v>7</v>
      </c>
      <c r="V25" s="2">
        <v>2</v>
      </c>
      <c r="W25" s="2"/>
      <c r="X25" s="2">
        <v>14</v>
      </c>
      <c r="Y25" s="3">
        <v>181</v>
      </c>
      <c r="Z25" s="2"/>
      <c r="AA25" s="2"/>
      <c r="AB25" s="4">
        <v>20</v>
      </c>
      <c r="AC25" s="2">
        <v>5</v>
      </c>
      <c r="AD25" s="2">
        <v>2</v>
      </c>
      <c r="AE25" s="2">
        <v>15</v>
      </c>
      <c r="AF25" s="2"/>
      <c r="AG25" s="2"/>
      <c r="AH25" s="2">
        <v>6</v>
      </c>
      <c r="AI25" s="2">
        <v>6</v>
      </c>
      <c r="AJ25" s="2"/>
      <c r="AK25" s="2"/>
      <c r="AL25" s="2">
        <v>5</v>
      </c>
      <c r="AM25" s="2"/>
      <c r="AN25" s="2">
        <v>2</v>
      </c>
      <c r="AO25" s="2"/>
      <c r="AP25" s="2"/>
      <c r="AQ25" s="2"/>
      <c r="AR25" s="2">
        <v>2</v>
      </c>
      <c r="AS25" s="2">
        <v>3</v>
      </c>
      <c r="AT25" s="2">
        <v>2</v>
      </c>
      <c r="AU25" s="2">
        <v>2</v>
      </c>
      <c r="AV25" s="2"/>
      <c r="AW25" s="2">
        <v>106</v>
      </c>
      <c r="AX25" s="2">
        <v>3</v>
      </c>
      <c r="AY25" s="2">
        <v>4</v>
      </c>
      <c r="AZ25" s="2"/>
      <c r="BA25" s="2">
        <v>49</v>
      </c>
      <c r="BB25" s="2">
        <v>2</v>
      </c>
      <c r="BC25" s="2">
        <v>2</v>
      </c>
      <c r="BD25" s="2"/>
      <c r="BE25" s="2"/>
      <c r="BF25" s="2"/>
      <c r="BG25" s="2"/>
      <c r="BH25" s="2"/>
      <c r="BI25" s="2"/>
      <c r="BJ25" s="2"/>
      <c r="BK25" s="2">
        <v>2</v>
      </c>
      <c r="BL25" s="2">
        <v>2</v>
      </c>
      <c r="BM25" s="2"/>
      <c r="BN25" s="2">
        <v>2</v>
      </c>
      <c r="BO25" s="2">
        <v>2</v>
      </c>
      <c r="BP25" s="2"/>
      <c r="BQ25" s="2"/>
      <c r="BR25" s="2"/>
      <c r="BS25" s="2"/>
      <c r="BT25" s="2"/>
      <c r="BU25" s="2">
        <v>2</v>
      </c>
      <c r="BV25" s="2"/>
      <c r="BW25" s="2"/>
      <c r="BX25" s="2"/>
      <c r="BY25" s="2"/>
      <c r="BZ25" s="2"/>
      <c r="CA25" s="2"/>
      <c r="CB25" s="2"/>
      <c r="CC25" s="2"/>
      <c r="CD25" s="2">
        <v>1000</v>
      </c>
      <c r="CE25" s="2">
        <v>181</v>
      </c>
      <c r="CF25" s="5">
        <f t="shared" si="5"/>
        <v>0.181</v>
      </c>
      <c r="CG25" s="2">
        <f t="shared" si="1"/>
        <v>819</v>
      </c>
      <c r="CH25" s="5">
        <f t="shared" si="6"/>
        <v>0.819</v>
      </c>
      <c r="CI25" s="2">
        <f t="shared" si="7"/>
        <v>1000</v>
      </c>
      <c r="CJ25" s="2">
        <f t="shared" si="0"/>
        <v>181</v>
      </c>
      <c r="CK25" s="6">
        <f t="shared" si="2"/>
        <v>636</v>
      </c>
      <c r="CL25" s="2">
        <f t="shared" si="3"/>
        <v>173</v>
      </c>
      <c r="CM25" s="6">
        <f t="shared" si="4"/>
        <v>10</v>
      </c>
    </row>
    <row r="26" spans="1:91" ht="12.75">
      <c r="A26" t="s">
        <v>25</v>
      </c>
      <c r="B26" s="2"/>
      <c r="C26" s="2">
        <v>4</v>
      </c>
      <c r="D26" s="2">
        <v>5</v>
      </c>
      <c r="E26" s="2">
        <v>2</v>
      </c>
      <c r="F26" s="2"/>
      <c r="G26" s="2"/>
      <c r="H26" s="8"/>
      <c r="I26" s="2"/>
      <c r="J26" s="2"/>
      <c r="K26" s="2"/>
      <c r="L26" s="2"/>
      <c r="M26" s="2"/>
      <c r="N26" s="2"/>
      <c r="O26" s="2"/>
      <c r="P26" s="10">
        <v>19</v>
      </c>
      <c r="Q26" s="2"/>
      <c r="R26" s="2"/>
      <c r="S26" s="2"/>
      <c r="T26" s="2"/>
      <c r="U26" s="2"/>
      <c r="V26" s="2"/>
      <c r="W26" s="2"/>
      <c r="X26" s="2"/>
      <c r="Y26" s="2"/>
      <c r="Z26" s="3">
        <v>3</v>
      </c>
      <c r="AA26" s="2"/>
      <c r="AB26" s="2"/>
      <c r="AC26" s="3"/>
      <c r="AD26" s="2"/>
      <c r="AE26" s="2"/>
      <c r="AF26" s="2"/>
      <c r="AG26" s="2"/>
      <c r="AH26" s="2">
        <v>2</v>
      </c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>
        <v>2</v>
      </c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>
        <v>37</v>
      </c>
      <c r="CE26" s="2">
        <v>3</v>
      </c>
      <c r="CF26" s="5">
        <f t="shared" si="5"/>
        <v>0.08108108108108109</v>
      </c>
      <c r="CG26" s="2">
        <f t="shared" si="1"/>
        <v>34</v>
      </c>
      <c r="CH26" s="5">
        <f t="shared" si="6"/>
        <v>0.918918918918919</v>
      </c>
      <c r="CI26" s="2">
        <f t="shared" si="7"/>
        <v>37</v>
      </c>
      <c r="CJ26" s="2">
        <f t="shared" si="0"/>
        <v>3</v>
      </c>
      <c r="CK26" s="6">
        <f t="shared" si="2"/>
        <v>32</v>
      </c>
      <c r="CL26" s="2">
        <f t="shared" si="3"/>
        <v>2</v>
      </c>
      <c r="CM26" s="6">
        <f t="shared" si="4"/>
        <v>0</v>
      </c>
    </row>
    <row r="27" spans="1:91" ht="12.75">
      <c r="A27" t="s">
        <v>26</v>
      </c>
      <c r="B27" s="2"/>
      <c r="C27" s="2"/>
      <c r="D27" s="2">
        <v>14</v>
      </c>
      <c r="E27" s="2">
        <v>2</v>
      </c>
      <c r="F27" s="2"/>
      <c r="G27" s="2"/>
      <c r="H27" s="8">
        <v>11</v>
      </c>
      <c r="I27" s="2"/>
      <c r="J27" s="2"/>
      <c r="K27" s="2"/>
      <c r="L27" s="2">
        <v>2</v>
      </c>
      <c r="M27" s="2">
        <v>4</v>
      </c>
      <c r="N27" s="2"/>
      <c r="O27" s="2"/>
      <c r="P27" s="10">
        <v>83</v>
      </c>
      <c r="Q27" s="2"/>
      <c r="R27" s="2"/>
      <c r="S27" s="2"/>
      <c r="T27" s="2"/>
      <c r="U27" s="2">
        <v>5</v>
      </c>
      <c r="V27" s="2"/>
      <c r="W27" s="2"/>
      <c r="X27" s="2">
        <v>2</v>
      </c>
      <c r="Y27" s="2"/>
      <c r="Z27" s="2"/>
      <c r="AA27" s="3">
        <v>42</v>
      </c>
      <c r="AB27" s="2"/>
      <c r="AC27" s="2"/>
      <c r="AD27" s="2">
        <v>2</v>
      </c>
      <c r="AE27" s="2"/>
      <c r="AF27" s="2">
        <v>2</v>
      </c>
      <c r="AG27" s="2"/>
      <c r="AH27" s="2">
        <v>4</v>
      </c>
      <c r="AI27" s="2"/>
      <c r="AJ27" s="2"/>
      <c r="AK27" s="2">
        <v>4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>
        <v>75</v>
      </c>
      <c r="AX27" s="2">
        <v>2</v>
      </c>
      <c r="AY27" s="2"/>
      <c r="AZ27" s="2"/>
      <c r="BA27" s="2">
        <v>2</v>
      </c>
      <c r="BB27" s="2">
        <v>5</v>
      </c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>
        <v>261</v>
      </c>
      <c r="CE27" s="2">
        <v>42</v>
      </c>
      <c r="CF27" s="5">
        <f t="shared" si="5"/>
        <v>0.16091954022988506</v>
      </c>
      <c r="CG27" s="2">
        <f t="shared" si="1"/>
        <v>219</v>
      </c>
      <c r="CH27" s="5">
        <f t="shared" si="6"/>
        <v>0.8390804597701149</v>
      </c>
      <c r="CI27" s="2">
        <f t="shared" si="7"/>
        <v>261</v>
      </c>
      <c r="CJ27" s="2">
        <f t="shared" si="0"/>
        <v>42</v>
      </c>
      <c r="CK27" s="6">
        <f t="shared" si="2"/>
        <v>135</v>
      </c>
      <c r="CL27" s="2">
        <f t="shared" si="3"/>
        <v>84</v>
      </c>
      <c r="CM27" s="6">
        <f t="shared" si="4"/>
        <v>0</v>
      </c>
    </row>
    <row r="28" spans="1:91" ht="12.75">
      <c r="A28" t="s">
        <v>27</v>
      </c>
      <c r="B28" s="2"/>
      <c r="C28" s="2"/>
      <c r="D28" s="2">
        <v>10</v>
      </c>
      <c r="E28" s="2">
        <v>76</v>
      </c>
      <c r="F28" s="2">
        <v>16</v>
      </c>
      <c r="G28" s="2">
        <v>16</v>
      </c>
      <c r="H28" s="8">
        <v>61</v>
      </c>
      <c r="I28" s="2">
        <v>58</v>
      </c>
      <c r="J28" s="2"/>
      <c r="K28" s="2"/>
      <c r="L28" s="2"/>
      <c r="M28" s="2">
        <v>6</v>
      </c>
      <c r="N28" s="2"/>
      <c r="O28" s="2"/>
      <c r="P28" s="10">
        <v>70</v>
      </c>
      <c r="Q28" s="2"/>
      <c r="R28" s="2"/>
      <c r="S28" s="2">
        <v>6</v>
      </c>
      <c r="T28" s="2"/>
      <c r="U28" s="2">
        <v>1</v>
      </c>
      <c r="V28" s="2"/>
      <c r="W28" s="2"/>
      <c r="X28" s="2">
        <v>7</v>
      </c>
      <c r="Y28" s="2">
        <v>14</v>
      </c>
      <c r="Z28" s="2"/>
      <c r="AA28" s="2"/>
      <c r="AB28" s="3">
        <v>158</v>
      </c>
      <c r="AC28" s="2">
        <v>7</v>
      </c>
      <c r="AD28" s="2"/>
      <c r="AE28" s="2">
        <v>6</v>
      </c>
      <c r="AF28" s="2">
        <v>1</v>
      </c>
      <c r="AG28" s="2">
        <v>1</v>
      </c>
      <c r="AH28" s="2">
        <v>4</v>
      </c>
      <c r="AI28" s="2"/>
      <c r="AJ28" s="2">
        <v>3</v>
      </c>
      <c r="AK28" s="2">
        <v>5</v>
      </c>
      <c r="AL28" s="2"/>
      <c r="AM28" s="2"/>
      <c r="AN28" s="2"/>
      <c r="AO28" s="2"/>
      <c r="AP28" s="2"/>
      <c r="AQ28" s="2"/>
      <c r="AR28" s="2">
        <v>4</v>
      </c>
      <c r="AS28" s="2">
        <v>4</v>
      </c>
      <c r="AT28" s="2"/>
      <c r="AU28" s="2"/>
      <c r="AV28" s="2">
        <v>2</v>
      </c>
      <c r="AW28" s="2">
        <v>30</v>
      </c>
      <c r="AX28" s="2"/>
      <c r="AY28" s="2">
        <v>4</v>
      </c>
      <c r="AZ28" s="2"/>
      <c r="BA28" s="2">
        <v>8</v>
      </c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>
        <v>3</v>
      </c>
      <c r="BO28" s="2"/>
      <c r="BP28" s="2"/>
      <c r="BQ28" s="2"/>
      <c r="BR28" s="2"/>
      <c r="BS28" s="2">
        <v>4</v>
      </c>
      <c r="BT28" s="2"/>
      <c r="BU28" s="2">
        <v>1</v>
      </c>
      <c r="BV28" s="2"/>
      <c r="BW28" s="2"/>
      <c r="BX28" s="2"/>
      <c r="BY28" s="2"/>
      <c r="BZ28" s="2"/>
      <c r="CA28" s="2"/>
      <c r="CB28" s="2"/>
      <c r="CC28" s="2">
        <v>2</v>
      </c>
      <c r="CD28" s="2">
        <v>588</v>
      </c>
      <c r="CE28" s="2">
        <v>158</v>
      </c>
      <c r="CF28" s="5">
        <f t="shared" si="5"/>
        <v>0.2687074829931973</v>
      </c>
      <c r="CG28" s="2">
        <f t="shared" si="1"/>
        <v>430</v>
      </c>
      <c r="CH28" s="5">
        <f t="shared" si="6"/>
        <v>0.7312925170068028</v>
      </c>
      <c r="CI28" s="2">
        <f t="shared" si="7"/>
        <v>588</v>
      </c>
      <c r="CJ28" s="2">
        <f t="shared" si="0"/>
        <v>158</v>
      </c>
      <c r="CK28" s="6">
        <f t="shared" si="2"/>
        <v>368</v>
      </c>
      <c r="CL28" s="2">
        <f t="shared" si="3"/>
        <v>52</v>
      </c>
      <c r="CM28" s="6">
        <f t="shared" si="4"/>
        <v>10</v>
      </c>
    </row>
    <row r="29" spans="1:91" ht="12.75">
      <c r="A29" t="s">
        <v>28</v>
      </c>
      <c r="B29" s="2"/>
      <c r="C29" s="2"/>
      <c r="D29" s="2">
        <v>1</v>
      </c>
      <c r="E29" s="2">
        <v>94</v>
      </c>
      <c r="F29" s="2">
        <v>49</v>
      </c>
      <c r="G29" s="2">
        <v>13</v>
      </c>
      <c r="H29" s="8">
        <v>7</v>
      </c>
      <c r="I29" s="2">
        <v>5</v>
      </c>
      <c r="J29" s="2"/>
      <c r="K29" s="2">
        <v>1</v>
      </c>
      <c r="L29" s="2"/>
      <c r="M29" s="2">
        <v>43</v>
      </c>
      <c r="N29" s="2"/>
      <c r="O29" s="2"/>
      <c r="P29" s="10">
        <v>47</v>
      </c>
      <c r="Q29" s="2"/>
      <c r="R29" s="2"/>
      <c r="S29" s="2">
        <v>4</v>
      </c>
      <c r="T29" s="2"/>
      <c r="U29" s="2">
        <v>6</v>
      </c>
      <c r="V29" s="2"/>
      <c r="W29" s="2"/>
      <c r="X29" s="2">
        <v>12</v>
      </c>
      <c r="Y29" s="2"/>
      <c r="Z29" s="2"/>
      <c r="AA29" s="2"/>
      <c r="AB29" s="2">
        <v>26</v>
      </c>
      <c r="AC29" s="3">
        <v>111</v>
      </c>
      <c r="AD29" s="2">
        <v>2</v>
      </c>
      <c r="AE29" s="2">
        <v>11</v>
      </c>
      <c r="AF29" s="2">
        <v>14</v>
      </c>
      <c r="AG29" s="2"/>
      <c r="AH29" s="2">
        <v>8</v>
      </c>
      <c r="AI29" s="2"/>
      <c r="AJ29" s="2"/>
      <c r="AK29" s="2">
        <v>4</v>
      </c>
      <c r="AL29" s="2">
        <v>2</v>
      </c>
      <c r="AM29" s="2"/>
      <c r="AN29" s="2"/>
      <c r="AO29" s="2"/>
      <c r="AP29" s="2"/>
      <c r="AQ29" s="2">
        <v>2</v>
      </c>
      <c r="AR29" s="2"/>
      <c r="AS29" s="2"/>
      <c r="AT29" s="2"/>
      <c r="AU29" s="2"/>
      <c r="AV29" s="2"/>
      <c r="AW29" s="2">
        <v>18</v>
      </c>
      <c r="AX29" s="2"/>
      <c r="AY29" s="2"/>
      <c r="AZ29" s="2"/>
      <c r="BA29" s="2">
        <v>3</v>
      </c>
      <c r="BB29" s="2">
        <v>4</v>
      </c>
      <c r="BC29" s="2"/>
      <c r="BD29" s="2"/>
      <c r="BE29" s="2"/>
      <c r="BF29" s="2"/>
      <c r="BG29" s="2"/>
      <c r="BH29" s="2"/>
      <c r="BI29" s="2"/>
      <c r="BJ29" s="2"/>
      <c r="BK29" s="2">
        <v>2</v>
      </c>
      <c r="BL29" s="2"/>
      <c r="BM29" s="2"/>
      <c r="BN29" s="2"/>
      <c r="BO29" s="2"/>
      <c r="BP29" s="2"/>
      <c r="BQ29" s="2">
        <v>2</v>
      </c>
      <c r="BR29" s="2"/>
      <c r="BS29" s="2">
        <v>2</v>
      </c>
      <c r="BT29" s="2">
        <v>2</v>
      </c>
      <c r="BU29" s="2"/>
      <c r="BV29" s="2"/>
      <c r="BW29" s="2"/>
      <c r="BX29" s="2"/>
      <c r="BY29" s="2"/>
      <c r="BZ29" s="2"/>
      <c r="CA29" s="2"/>
      <c r="CB29" s="2"/>
      <c r="CC29" s="2"/>
      <c r="CD29" s="2">
        <v>495</v>
      </c>
      <c r="CE29" s="2">
        <v>111</v>
      </c>
      <c r="CF29" s="5">
        <f t="shared" si="5"/>
        <v>0.22424242424242424</v>
      </c>
      <c r="CG29" s="2">
        <f t="shared" si="1"/>
        <v>384</v>
      </c>
      <c r="CH29" s="5">
        <f t="shared" si="6"/>
        <v>0.7757575757575758</v>
      </c>
      <c r="CI29" s="2">
        <f t="shared" si="7"/>
        <v>495</v>
      </c>
      <c r="CJ29" s="2">
        <f t="shared" si="0"/>
        <v>111</v>
      </c>
      <c r="CK29" s="6">
        <f t="shared" si="2"/>
        <v>349</v>
      </c>
      <c r="CL29" s="2">
        <f t="shared" si="3"/>
        <v>27</v>
      </c>
      <c r="CM29" s="6">
        <f t="shared" si="4"/>
        <v>8</v>
      </c>
    </row>
    <row r="30" spans="1:91" ht="12.75">
      <c r="A30" t="s">
        <v>29</v>
      </c>
      <c r="B30" s="2"/>
      <c r="C30" s="2"/>
      <c r="D30" s="2">
        <v>4</v>
      </c>
      <c r="E30" s="2">
        <v>3</v>
      </c>
      <c r="F30" s="2"/>
      <c r="G30" s="2"/>
      <c r="H30" s="8"/>
      <c r="I30" s="2"/>
      <c r="J30" s="2"/>
      <c r="K30" s="2"/>
      <c r="L30" s="2"/>
      <c r="M30" s="2">
        <v>1</v>
      </c>
      <c r="N30" s="2"/>
      <c r="O30" s="2"/>
      <c r="P30" s="10">
        <v>41</v>
      </c>
      <c r="Q30" s="2">
        <v>2</v>
      </c>
      <c r="R30" s="2"/>
      <c r="S30" s="2"/>
      <c r="T30" s="2"/>
      <c r="U30" s="2">
        <v>5</v>
      </c>
      <c r="V30" s="2"/>
      <c r="W30" s="2"/>
      <c r="X30" s="2">
        <v>3</v>
      </c>
      <c r="Y30" s="2"/>
      <c r="Z30" s="2"/>
      <c r="AA30" s="2"/>
      <c r="AB30" s="2"/>
      <c r="AC30" s="2"/>
      <c r="AD30" s="3">
        <v>45</v>
      </c>
      <c r="AE30" s="2">
        <v>2</v>
      </c>
      <c r="AF30" s="2"/>
      <c r="AG30" s="2">
        <v>12</v>
      </c>
      <c r="AH30" s="2"/>
      <c r="AI30" s="2"/>
      <c r="AJ30" s="2"/>
      <c r="AK30" s="2"/>
      <c r="AL30" s="2"/>
      <c r="AM30" s="2"/>
      <c r="AN30" s="2">
        <v>4</v>
      </c>
      <c r="AO30" s="2"/>
      <c r="AP30" s="2"/>
      <c r="AQ30" s="2"/>
      <c r="AR30" s="2"/>
      <c r="AS30" s="2"/>
      <c r="AT30" s="2"/>
      <c r="AU30" s="2"/>
      <c r="AV30" s="2"/>
      <c r="AW30" s="2">
        <v>10</v>
      </c>
      <c r="AX30" s="2"/>
      <c r="AY30" s="2"/>
      <c r="AZ30" s="2"/>
      <c r="BA30" s="2"/>
      <c r="BB30" s="2">
        <v>2</v>
      </c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>
        <v>2</v>
      </c>
      <c r="CD30" s="2">
        <v>136</v>
      </c>
      <c r="CE30" s="2">
        <v>45</v>
      </c>
      <c r="CF30" s="5">
        <f t="shared" si="5"/>
        <v>0.33088235294117646</v>
      </c>
      <c r="CG30" s="2">
        <f t="shared" si="1"/>
        <v>91</v>
      </c>
      <c r="CH30" s="5">
        <f t="shared" si="6"/>
        <v>0.6691176470588235</v>
      </c>
      <c r="CI30" s="2">
        <f t="shared" si="7"/>
        <v>136</v>
      </c>
      <c r="CJ30" s="2">
        <f t="shared" si="0"/>
        <v>45</v>
      </c>
      <c r="CK30" s="6">
        <f t="shared" si="2"/>
        <v>77</v>
      </c>
      <c r="CL30" s="2">
        <f t="shared" si="3"/>
        <v>12</v>
      </c>
      <c r="CM30" s="6">
        <f t="shared" si="4"/>
        <v>2</v>
      </c>
    </row>
    <row r="31" spans="1:91" ht="12.75">
      <c r="A31" t="s">
        <v>30</v>
      </c>
      <c r="B31" s="2"/>
      <c r="C31" s="2"/>
      <c r="D31" s="2">
        <v>157</v>
      </c>
      <c r="E31" s="2"/>
      <c r="F31" s="2">
        <v>10</v>
      </c>
      <c r="G31" s="2"/>
      <c r="H31" s="8">
        <v>4</v>
      </c>
      <c r="I31" s="2"/>
      <c r="J31" s="2"/>
      <c r="K31" s="2"/>
      <c r="L31" s="2"/>
      <c r="M31" s="2">
        <v>4</v>
      </c>
      <c r="N31" s="2"/>
      <c r="O31" s="2">
        <v>6</v>
      </c>
      <c r="P31" s="10">
        <v>37</v>
      </c>
      <c r="Q31" s="2"/>
      <c r="R31" s="2"/>
      <c r="S31" s="2"/>
      <c r="T31" s="2"/>
      <c r="U31" s="2"/>
      <c r="V31" s="2"/>
      <c r="W31" s="2"/>
      <c r="X31" s="2">
        <v>72</v>
      </c>
      <c r="Y31" s="2"/>
      <c r="Z31" s="2"/>
      <c r="AA31" s="2"/>
      <c r="AB31" s="2">
        <v>5</v>
      </c>
      <c r="AC31" s="2">
        <v>3</v>
      </c>
      <c r="AD31" s="2"/>
      <c r="AE31" s="3">
        <v>553</v>
      </c>
      <c r="AF31" s="2"/>
      <c r="AG31" s="2"/>
      <c r="AH31" s="2"/>
      <c r="AI31" s="2"/>
      <c r="AJ31" s="2">
        <v>25</v>
      </c>
      <c r="AK31" s="2">
        <v>17</v>
      </c>
      <c r="AL31" s="2"/>
      <c r="AM31" s="2"/>
      <c r="AN31" s="2">
        <v>21</v>
      </c>
      <c r="AO31" s="2"/>
      <c r="AP31" s="2"/>
      <c r="AQ31" s="2"/>
      <c r="AR31" s="2"/>
      <c r="AS31" s="2"/>
      <c r="AT31" s="2"/>
      <c r="AU31" s="2"/>
      <c r="AV31" s="2"/>
      <c r="AW31" s="2">
        <v>17</v>
      </c>
      <c r="AX31" s="2"/>
      <c r="AY31" s="2"/>
      <c r="AZ31" s="2"/>
      <c r="BA31" s="2">
        <v>5</v>
      </c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>
        <v>4</v>
      </c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>
        <v>8</v>
      </c>
      <c r="CD31" s="2">
        <v>948</v>
      </c>
      <c r="CE31" s="2">
        <v>553</v>
      </c>
      <c r="CF31" s="5">
        <f t="shared" si="5"/>
        <v>0.5833333333333334</v>
      </c>
      <c r="CG31" s="2">
        <f t="shared" si="1"/>
        <v>395</v>
      </c>
      <c r="CH31" s="5">
        <f t="shared" si="6"/>
        <v>0.4166666666666667</v>
      </c>
      <c r="CI31" s="2">
        <f t="shared" si="7"/>
        <v>948</v>
      </c>
      <c r="CJ31" s="2">
        <f t="shared" si="0"/>
        <v>553</v>
      </c>
      <c r="CK31" s="6">
        <f t="shared" si="2"/>
        <v>361</v>
      </c>
      <c r="CL31" s="2">
        <f t="shared" si="3"/>
        <v>22</v>
      </c>
      <c r="CM31" s="6">
        <f t="shared" si="4"/>
        <v>12</v>
      </c>
    </row>
    <row r="32" spans="1:91" ht="12.75">
      <c r="A32" t="s">
        <v>31</v>
      </c>
      <c r="B32" s="2"/>
      <c r="C32" s="2"/>
      <c r="D32" s="2">
        <v>4</v>
      </c>
      <c r="E32" s="2">
        <v>17</v>
      </c>
      <c r="F32" s="2"/>
      <c r="G32" s="2"/>
      <c r="H32" s="8">
        <v>4</v>
      </c>
      <c r="I32" s="2">
        <v>4</v>
      </c>
      <c r="J32" s="2"/>
      <c r="K32" s="2"/>
      <c r="L32" s="2"/>
      <c r="M32" s="2">
        <v>73</v>
      </c>
      <c r="N32" s="2"/>
      <c r="O32" s="2"/>
      <c r="P32" s="10">
        <v>9</v>
      </c>
      <c r="Q32" s="2"/>
      <c r="R32" s="2"/>
      <c r="S32" s="2">
        <v>2</v>
      </c>
      <c r="T32" s="2"/>
      <c r="U32" s="2"/>
      <c r="V32" s="2"/>
      <c r="W32" s="2"/>
      <c r="X32" s="2"/>
      <c r="Y32" s="2">
        <v>2</v>
      </c>
      <c r="Z32" s="2"/>
      <c r="AA32" s="2"/>
      <c r="AB32" s="2">
        <v>2</v>
      </c>
      <c r="AC32" s="2"/>
      <c r="AD32" s="2"/>
      <c r="AE32" s="2">
        <v>3</v>
      </c>
      <c r="AF32" s="3">
        <v>301</v>
      </c>
      <c r="AG32" s="2"/>
      <c r="AH32" s="2">
        <v>3</v>
      </c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>
        <v>1</v>
      </c>
      <c r="AU32" s="2"/>
      <c r="AV32" s="2"/>
      <c r="AW32" s="2"/>
      <c r="AX32" s="2"/>
      <c r="AY32" s="2"/>
      <c r="AZ32" s="2"/>
      <c r="BA32" s="2"/>
      <c r="BB32" s="2">
        <v>3</v>
      </c>
      <c r="BC32" s="2"/>
      <c r="BD32" s="2"/>
      <c r="BE32" s="2"/>
      <c r="BF32" s="2"/>
      <c r="BG32" s="2">
        <v>2</v>
      </c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>
        <v>430</v>
      </c>
      <c r="CE32" s="2">
        <v>301</v>
      </c>
      <c r="CF32" s="5">
        <f t="shared" si="5"/>
        <v>0.7</v>
      </c>
      <c r="CG32" s="2">
        <f t="shared" si="1"/>
        <v>129</v>
      </c>
      <c r="CH32" s="5">
        <f t="shared" si="6"/>
        <v>0.3</v>
      </c>
      <c r="CI32" s="2">
        <f t="shared" si="7"/>
        <v>430</v>
      </c>
      <c r="CJ32" s="2">
        <f t="shared" si="0"/>
        <v>301</v>
      </c>
      <c r="CK32" s="6">
        <f t="shared" si="2"/>
        <v>123</v>
      </c>
      <c r="CL32" s="2">
        <f t="shared" si="3"/>
        <v>4</v>
      </c>
      <c r="CM32" s="6">
        <f t="shared" si="4"/>
        <v>2</v>
      </c>
    </row>
    <row r="33" spans="1:91" ht="12.75">
      <c r="A33" t="s">
        <v>32</v>
      </c>
      <c r="B33" s="2"/>
      <c r="C33" s="2"/>
      <c r="D33" s="2">
        <v>65</v>
      </c>
      <c r="E33" s="2">
        <v>9</v>
      </c>
      <c r="F33" s="2">
        <v>3</v>
      </c>
      <c r="G33" s="2">
        <v>3</v>
      </c>
      <c r="H33" s="8">
        <v>4</v>
      </c>
      <c r="I33" s="2"/>
      <c r="J33" s="2"/>
      <c r="K33" s="2"/>
      <c r="L33" s="2"/>
      <c r="M33" s="2">
        <v>6</v>
      </c>
      <c r="N33" s="2"/>
      <c r="O33" s="2"/>
      <c r="P33" s="10">
        <v>185</v>
      </c>
      <c r="Q33" s="2">
        <v>2</v>
      </c>
      <c r="R33" s="2"/>
      <c r="S33" s="2">
        <v>41</v>
      </c>
      <c r="T33" s="2"/>
      <c r="U33" s="2">
        <v>28</v>
      </c>
      <c r="V33" s="2">
        <v>5</v>
      </c>
      <c r="W33" s="2"/>
      <c r="X33" s="2">
        <v>7</v>
      </c>
      <c r="Y33" s="2">
        <v>2</v>
      </c>
      <c r="Z33" s="2"/>
      <c r="AA33" s="2"/>
      <c r="AB33" s="2">
        <v>1</v>
      </c>
      <c r="AC33" s="2"/>
      <c r="AD33" s="2">
        <v>13</v>
      </c>
      <c r="AE33" s="2">
        <v>16</v>
      </c>
      <c r="AF33" s="2">
        <v>7</v>
      </c>
      <c r="AG33" s="3">
        <v>107</v>
      </c>
      <c r="AH33" s="2">
        <v>2</v>
      </c>
      <c r="AI33" s="2"/>
      <c r="AJ33" s="2"/>
      <c r="AK33" s="2">
        <v>4</v>
      </c>
      <c r="AL33" s="2"/>
      <c r="AM33" s="2"/>
      <c r="AN33" s="2">
        <v>14</v>
      </c>
      <c r="AO33" s="2"/>
      <c r="AP33" s="2"/>
      <c r="AQ33" s="2">
        <v>2</v>
      </c>
      <c r="AR33" s="2"/>
      <c r="AS33" s="2"/>
      <c r="AT33" s="2"/>
      <c r="AU33" s="2"/>
      <c r="AV33" s="2"/>
      <c r="AW33" s="2">
        <v>16</v>
      </c>
      <c r="AX33" s="2">
        <v>2</v>
      </c>
      <c r="AY33" s="2"/>
      <c r="AZ33" s="2"/>
      <c r="BA33" s="2">
        <v>8</v>
      </c>
      <c r="BB33" s="2">
        <v>20</v>
      </c>
      <c r="BC33" s="2"/>
      <c r="BD33" s="2">
        <v>3</v>
      </c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>
        <v>575</v>
      </c>
      <c r="CE33" s="2">
        <v>107</v>
      </c>
      <c r="CF33" s="5">
        <f t="shared" si="5"/>
        <v>0.18608695652173912</v>
      </c>
      <c r="CG33" s="2">
        <f t="shared" si="1"/>
        <v>468</v>
      </c>
      <c r="CH33" s="5">
        <f t="shared" si="6"/>
        <v>0.8139130434782609</v>
      </c>
      <c r="CI33" s="2">
        <f t="shared" si="7"/>
        <v>575</v>
      </c>
      <c r="CJ33" s="2">
        <f t="shared" si="0"/>
        <v>107</v>
      </c>
      <c r="CK33" s="6">
        <f t="shared" si="2"/>
        <v>417</v>
      </c>
      <c r="CL33" s="2">
        <f t="shared" si="3"/>
        <v>48</v>
      </c>
      <c r="CM33" s="6">
        <f t="shared" si="4"/>
        <v>3</v>
      </c>
    </row>
    <row r="34" spans="1:91" ht="12.75">
      <c r="A34" t="s">
        <v>33</v>
      </c>
      <c r="B34" s="2"/>
      <c r="C34" s="2"/>
      <c r="D34" s="2">
        <v>53</v>
      </c>
      <c r="E34" s="2">
        <v>52</v>
      </c>
      <c r="F34" s="2">
        <v>10</v>
      </c>
      <c r="G34" s="2">
        <v>2</v>
      </c>
      <c r="H34" s="8">
        <v>18</v>
      </c>
      <c r="I34" s="2">
        <v>5</v>
      </c>
      <c r="J34" s="2"/>
      <c r="K34" s="2"/>
      <c r="L34" s="2"/>
      <c r="M34" s="2">
        <v>6</v>
      </c>
      <c r="N34" s="2"/>
      <c r="O34" s="2"/>
      <c r="P34" s="10">
        <v>263</v>
      </c>
      <c r="Q34" s="2"/>
      <c r="R34" s="2"/>
      <c r="S34" s="2">
        <v>2</v>
      </c>
      <c r="T34" s="2"/>
      <c r="U34" s="2">
        <v>10</v>
      </c>
      <c r="V34" s="2">
        <v>6</v>
      </c>
      <c r="W34" s="2"/>
      <c r="X34" s="2">
        <v>10</v>
      </c>
      <c r="Y34" s="2">
        <v>4</v>
      </c>
      <c r="Z34" s="2"/>
      <c r="AA34" s="2"/>
      <c r="AB34" s="2"/>
      <c r="AC34" s="2">
        <v>5</v>
      </c>
      <c r="AD34" s="2"/>
      <c r="AE34" s="2">
        <v>16</v>
      </c>
      <c r="AF34" s="2">
        <v>2</v>
      </c>
      <c r="AG34" s="2"/>
      <c r="AH34" s="3">
        <v>118</v>
      </c>
      <c r="AI34" s="2"/>
      <c r="AJ34" s="2">
        <v>2</v>
      </c>
      <c r="AK34" s="2">
        <v>6</v>
      </c>
      <c r="AL34" s="2"/>
      <c r="AM34" s="2">
        <v>2</v>
      </c>
      <c r="AN34" s="2">
        <v>4</v>
      </c>
      <c r="AO34" s="2">
        <v>2</v>
      </c>
      <c r="AP34" s="2"/>
      <c r="AQ34" s="2"/>
      <c r="AR34" s="2"/>
      <c r="AS34" s="2">
        <v>2</v>
      </c>
      <c r="AT34" s="2">
        <v>2</v>
      </c>
      <c r="AU34" s="2"/>
      <c r="AV34" s="2"/>
      <c r="AW34" s="2">
        <v>43</v>
      </c>
      <c r="AX34" s="2"/>
      <c r="AY34" s="2"/>
      <c r="AZ34" s="2">
        <v>2</v>
      </c>
      <c r="BA34" s="2">
        <v>11</v>
      </c>
      <c r="BB34" s="2">
        <v>3</v>
      </c>
      <c r="BC34" s="2">
        <v>4</v>
      </c>
      <c r="BD34" s="2">
        <v>3</v>
      </c>
      <c r="BE34" s="2"/>
      <c r="BF34" s="2">
        <v>5</v>
      </c>
      <c r="BG34" s="2"/>
      <c r="BH34" s="2">
        <v>2</v>
      </c>
      <c r="BI34" s="2"/>
      <c r="BJ34" s="2"/>
      <c r="BK34" s="2"/>
      <c r="BL34" s="2"/>
      <c r="BM34" s="2"/>
      <c r="BN34" s="2">
        <v>2</v>
      </c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>
        <v>2</v>
      </c>
      <c r="CD34" s="2">
        <v>679</v>
      </c>
      <c r="CE34" s="2">
        <v>118</v>
      </c>
      <c r="CF34" s="5">
        <f t="shared" si="5"/>
        <v>0.17378497790868924</v>
      </c>
      <c r="CG34" s="2">
        <f t="shared" si="1"/>
        <v>561</v>
      </c>
      <c r="CH34" s="5">
        <f t="shared" si="6"/>
        <v>0.8262150220913107</v>
      </c>
      <c r="CI34" s="2">
        <f t="shared" si="7"/>
        <v>679</v>
      </c>
      <c r="CJ34" s="2">
        <f t="shared" si="0"/>
        <v>118</v>
      </c>
      <c r="CK34" s="6">
        <f t="shared" si="2"/>
        <v>482</v>
      </c>
      <c r="CL34" s="2">
        <f t="shared" si="3"/>
        <v>65</v>
      </c>
      <c r="CM34" s="6">
        <f t="shared" si="4"/>
        <v>14</v>
      </c>
    </row>
    <row r="35" spans="1:91" ht="12.75">
      <c r="A35" t="s">
        <v>34</v>
      </c>
      <c r="B35" s="2"/>
      <c r="C35" s="2"/>
      <c r="D35" s="2"/>
      <c r="E35" s="2"/>
      <c r="F35" s="2">
        <v>1</v>
      </c>
      <c r="G35" s="2"/>
      <c r="H35" s="8"/>
      <c r="I35" s="2"/>
      <c r="J35" s="2"/>
      <c r="K35" s="2"/>
      <c r="L35" s="2"/>
      <c r="M35" s="2"/>
      <c r="N35" s="2"/>
      <c r="O35" s="2"/>
      <c r="P35" s="10">
        <v>5</v>
      </c>
      <c r="Q35" s="2"/>
      <c r="R35" s="2"/>
      <c r="S35" s="2"/>
      <c r="T35" s="2"/>
      <c r="U35" s="2">
        <v>2</v>
      </c>
      <c r="V35" s="2"/>
      <c r="W35" s="2"/>
      <c r="X35" s="2"/>
      <c r="Y35" s="2"/>
      <c r="Z35" s="2"/>
      <c r="AA35" s="2"/>
      <c r="AB35" s="2"/>
      <c r="AC35" s="2"/>
      <c r="AD35" s="2"/>
      <c r="AE35" s="2">
        <v>4</v>
      </c>
      <c r="AF35" s="2">
        <v>1</v>
      </c>
      <c r="AG35" s="2"/>
      <c r="AH35" s="2"/>
      <c r="AI35" s="3">
        <v>140</v>
      </c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>
        <v>153</v>
      </c>
      <c r="CE35" s="2">
        <v>140</v>
      </c>
      <c r="CF35" s="5">
        <f t="shared" si="5"/>
        <v>0.9150326797385621</v>
      </c>
      <c r="CG35" s="2">
        <f t="shared" si="1"/>
        <v>13</v>
      </c>
      <c r="CH35" s="5">
        <f t="shared" si="6"/>
        <v>0.08496732026143791</v>
      </c>
      <c r="CI35" s="2">
        <f t="shared" si="7"/>
        <v>153</v>
      </c>
      <c r="CJ35" s="2">
        <f t="shared" si="0"/>
        <v>140</v>
      </c>
      <c r="CK35" s="6">
        <f t="shared" si="2"/>
        <v>13</v>
      </c>
      <c r="CL35" s="2">
        <f t="shared" si="3"/>
        <v>0</v>
      </c>
      <c r="CM35" s="6">
        <f t="shared" si="4"/>
        <v>0</v>
      </c>
    </row>
    <row r="36" spans="1:91" ht="12.75">
      <c r="A36" t="s">
        <v>35</v>
      </c>
      <c r="B36" s="2"/>
      <c r="C36" s="2"/>
      <c r="D36" s="2">
        <v>158</v>
      </c>
      <c r="E36" s="2">
        <v>2</v>
      </c>
      <c r="F36" s="2">
        <v>5</v>
      </c>
      <c r="G36" s="2"/>
      <c r="H36" s="8">
        <v>3</v>
      </c>
      <c r="I36" s="2">
        <v>2</v>
      </c>
      <c r="J36" s="2"/>
      <c r="K36" s="2">
        <v>4</v>
      </c>
      <c r="L36" s="2"/>
      <c r="M36" s="2">
        <v>2</v>
      </c>
      <c r="N36" s="2"/>
      <c r="O36" s="2"/>
      <c r="P36" s="10">
        <v>49</v>
      </c>
      <c r="Q36" s="2"/>
      <c r="R36" s="2"/>
      <c r="S36" s="2">
        <v>5</v>
      </c>
      <c r="T36" s="2"/>
      <c r="U36" s="2">
        <v>6</v>
      </c>
      <c r="V36" s="2">
        <v>2</v>
      </c>
      <c r="W36" s="2"/>
      <c r="X36" s="2">
        <v>68</v>
      </c>
      <c r="Y36" s="2"/>
      <c r="Z36" s="2"/>
      <c r="AA36" s="2"/>
      <c r="AB36" s="2"/>
      <c r="AC36" s="2"/>
      <c r="AD36" s="2"/>
      <c r="AE36" s="2">
        <v>217</v>
      </c>
      <c r="AF36" s="2">
        <v>4</v>
      </c>
      <c r="AG36" s="2"/>
      <c r="AH36" s="2">
        <v>3</v>
      </c>
      <c r="AI36" s="2">
        <v>6</v>
      </c>
      <c r="AJ36" s="3">
        <v>220</v>
      </c>
      <c r="AK36" s="2">
        <v>15</v>
      </c>
      <c r="AL36" s="2"/>
      <c r="AM36" s="2"/>
      <c r="AN36" s="2">
        <v>2</v>
      </c>
      <c r="AO36" s="2"/>
      <c r="AP36" s="2"/>
      <c r="AQ36" s="2">
        <v>7</v>
      </c>
      <c r="AR36" s="2"/>
      <c r="AS36" s="2"/>
      <c r="AT36" s="2"/>
      <c r="AU36" s="2"/>
      <c r="AV36" s="2"/>
      <c r="AW36" s="2">
        <v>8</v>
      </c>
      <c r="AX36" s="2"/>
      <c r="AY36" s="2"/>
      <c r="AZ36" s="2"/>
      <c r="BA36" s="2"/>
      <c r="BB36" s="2">
        <v>5</v>
      </c>
      <c r="BC36" s="2"/>
      <c r="BD36" s="2"/>
      <c r="BE36" s="2"/>
      <c r="BF36" s="2">
        <v>2</v>
      </c>
      <c r="BG36" s="2"/>
      <c r="BH36" s="2">
        <v>3</v>
      </c>
      <c r="BI36" s="2"/>
      <c r="BJ36" s="2"/>
      <c r="BK36" s="2"/>
      <c r="BL36" s="2"/>
      <c r="BM36" s="2"/>
      <c r="BN36" s="2"/>
      <c r="BO36" s="2"/>
      <c r="BP36" s="2">
        <v>2</v>
      </c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>
        <v>800</v>
      </c>
      <c r="CE36" s="2">
        <v>220</v>
      </c>
      <c r="CF36" s="5">
        <f t="shared" si="5"/>
        <v>0.275</v>
      </c>
      <c r="CG36" s="2">
        <f t="shared" si="1"/>
        <v>580</v>
      </c>
      <c r="CH36" s="5">
        <f t="shared" si="6"/>
        <v>0.725</v>
      </c>
      <c r="CI36" s="2">
        <f t="shared" si="7"/>
        <v>800</v>
      </c>
      <c r="CJ36" s="2">
        <f t="shared" si="0"/>
        <v>220</v>
      </c>
      <c r="CK36" s="6">
        <f t="shared" si="2"/>
        <v>553</v>
      </c>
      <c r="CL36" s="2">
        <f t="shared" si="3"/>
        <v>20</v>
      </c>
      <c r="CM36" s="6">
        <f t="shared" si="4"/>
        <v>7</v>
      </c>
    </row>
    <row r="37" spans="1:91" ht="12.75">
      <c r="A37" t="s">
        <v>36</v>
      </c>
      <c r="B37" s="2"/>
      <c r="C37" s="2"/>
      <c r="D37" s="2">
        <v>177</v>
      </c>
      <c r="E37" s="2">
        <v>4</v>
      </c>
      <c r="F37" s="2"/>
      <c r="G37" s="2">
        <v>1</v>
      </c>
      <c r="H37" s="8">
        <v>5</v>
      </c>
      <c r="I37" s="2"/>
      <c r="J37" s="2"/>
      <c r="K37" s="2">
        <v>2</v>
      </c>
      <c r="L37" s="2"/>
      <c r="M37" s="2">
        <v>6</v>
      </c>
      <c r="N37" s="2"/>
      <c r="O37" s="2">
        <v>4</v>
      </c>
      <c r="P37" s="10">
        <v>192</v>
      </c>
      <c r="Q37" s="2"/>
      <c r="R37" s="2"/>
      <c r="S37" s="2"/>
      <c r="T37" s="2"/>
      <c r="U37" s="2">
        <v>7</v>
      </c>
      <c r="V37" s="2">
        <v>6</v>
      </c>
      <c r="W37" s="2"/>
      <c r="X37" s="2">
        <v>49</v>
      </c>
      <c r="Y37" s="2"/>
      <c r="Z37" s="2"/>
      <c r="AA37" s="2"/>
      <c r="AB37" s="2"/>
      <c r="AC37" s="2"/>
      <c r="AD37" s="2">
        <v>2</v>
      </c>
      <c r="AE37" s="2">
        <v>68</v>
      </c>
      <c r="AF37" s="2">
        <v>2</v>
      </c>
      <c r="AG37" s="2">
        <v>4</v>
      </c>
      <c r="AH37" s="2">
        <v>4</v>
      </c>
      <c r="AI37" s="2"/>
      <c r="AJ37" s="2">
        <v>19</v>
      </c>
      <c r="AK37" s="3">
        <v>96</v>
      </c>
      <c r="AL37" s="2"/>
      <c r="AM37" s="2"/>
      <c r="AN37" s="2"/>
      <c r="AO37" s="2"/>
      <c r="AP37" s="2"/>
      <c r="AQ37" s="2">
        <v>4</v>
      </c>
      <c r="AR37" s="2"/>
      <c r="AS37" s="2">
        <v>2</v>
      </c>
      <c r="AT37" s="2"/>
      <c r="AU37" s="2"/>
      <c r="AV37" s="2"/>
      <c r="AW37" s="2">
        <v>26</v>
      </c>
      <c r="AX37" s="2"/>
      <c r="AY37" s="2"/>
      <c r="AZ37" s="2"/>
      <c r="BA37" s="2"/>
      <c r="BB37" s="2">
        <v>5</v>
      </c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>
        <v>1</v>
      </c>
      <c r="BN37" s="2">
        <v>2</v>
      </c>
      <c r="BO37" s="2"/>
      <c r="BP37" s="2"/>
      <c r="BQ37" s="2"/>
      <c r="BR37" s="2"/>
      <c r="BS37" s="2"/>
      <c r="BT37" s="2"/>
      <c r="BU37" s="2"/>
      <c r="BV37" s="2"/>
      <c r="BW37" s="2">
        <v>2</v>
      </c>
      <c r="BX37" s="2"/>
      <c r="BY37" s="2"/>
      <c r="BZ37" s="2"/>
      <c r="CA37" s="2"/>
      <c r="CB37" s="2"/>
      <c r="CC37" s="2">
        <v>6</v>
      </c>
      <c r="CD37" s="2">
        <v>696</v>
      </c>
      <c r="CE37" s="2">
        <v>96</v>
      </c>
      <c r="CF37" s="5">
        <f t="shared" si="5"/>
        <v>0.13793103448275862</v>
      </c>
      <c r="CG37" s="2">
        <f t="shared" si="1"/>
        <v>600</v>
      </c>
      <c r="CH37" s="5">
        <f t="shared" si="6"/>
        <v>0.8620689655172413</v>
      </c>
      <c r="CI37" s="2">
        <f t="shared" si="7"/>
        <v>696</v>
      </c>
      <c r="CJ37" s="2">
        <f t="shared" si="0"/>
        <v>96</v>
      </c>
      <c r="CK37" s="6">
        <f t="shared" si="2"/>
        <v>552</v>
      </c>
      <c r="CL37" s="2">
        <f t="shared" si="3"/>
        <v>37</v>
      </c>
      <c r="CM37" s="6">
        <f t="shared" si="4"/>
        <v>11</v>
      </c>
    </row>
    <row r="38" spans="1:91" ht="12.75">
      <c r="A38" t="s">
        <v>37</v>
      </c>
      <c r="B38" s="2"/>
      <c r="C38" s="2"/>
      <c r="D38" s="2">
        <v>5</v>
      </c>
      <c r="E38" s="2">
        <v>6</v>
      </c>
      <c r="F38" s="2"/>
      <c r="G38" s="2">
        <v>1</v>
      </c>
      <c r="H38" s="8">
        <v>95</v>
      </c>
      <c r="I38" s="2">
        <v>8</v>
      </c>
      <c r="J38" s="2"/>
      <c r="K38" s="2"/>
      <c r="L38" s="2"/>
      <c r="M38" s="2"/>
      <c r="N38" s="2"/>
      <c r="O38" s="2"/>
      <c r="P38" s="10">
        <v>12</v>
      </c>
      <c r="Q38" s="2"/>
      <c r="R38" s="2"/>
      <c r="S38" s="2">
        <v>5</v>
      </c>
      <c r="T38" s="2"/>
      <c r="U38" s="2">
        <v>5</v>
      </c>
      <c r="V38" s="2"/>
      <c r="W38" s="2"/>
      <c r="X38" s="2"/>
      <c r="Y38" s="2">
        <v>4</v>
      </c>
      <c r="Z38" s="2"/>
      <c r="AA38" s="2">
        <v>3</v>
      </c>
      <c r="AB38" s="2">
        <v>4</v>
      </c>
      <c r="AC38" s="2"/>
      <c r="AD38" s="2">
        <v>3</v>
      </c>
      <c r="AE38" s="2">
        <v>3</v>
      </c>
      <c r="AF38" s="2">
        <v>2</v>
      </c>
      <c r="AG38" s="2"/>
      <c r="AH38" s="2"/>
      <c r="AI38" s="2"/>
      <c r="AJ38" s="2"/>
      <c r="AK38" s="2">
        <v>2</v>
      </c>
      <c r="AL38" s="3">
        <v>39</v>
      </c>
      <c r="AM38" s="2"/>
      <c r="AN38" s="2"/>
      <c r="AO38" s="2"/>
      <c r="AP38" s="2"/>
      <c r="AQ38" s="2"/>
      <c r="AR38" s="2"/>
      <c r="AS38" s="2"/>
      <c r="AT38" s="2">
        <v>4</v>
      </c>
      <c r="AU38" s="2"/>
      <c r="AV38" s="2"/>
      <c r="AW38" s="2">
        <v>42</v>
      </c>
      <c r="AX38" s="2">
        <v>2</v>
      </c>
      <c r="AY38" s="2"/>
      <c r="AZ38" s="2"/>
      <c r="BA38" s="2">
        <v>28</v>
      </c>
      <c r="BB38" s="2">
        <v>2</v>
      </c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>
        <v>2</v>
      </c>
      <c r="CD38" s="2">
        <v>277</v>
      </c>
      <c r="CE38" s="2">
        <v>39</v>
      </c>
      <c r="CF38" s="5">
        <f t="shared" si="5"/>
        <v>0.1407942238267148</v>
      </c>
      <c r="CG38" s="2">
        <f t="shared" si="1"/>
        <v>238</v>
      </c>
      <c r="CH38" s="5">
        <f t="shared" si="6"/>
        <v>0.8592057761732852</v>
      </c>
      <c r="CI38" s="2">
        <f t="shared" si="7"/>
        <v>277</v>
      </c>
      <c r="CJ38" s="2">
        <f t="shared" si="0"/>
        <v>39</v>
      </c>
      <c r="CK38" s="6">
        <f t="shared" si="2"/>
        <v>158</v>
      </c>
      <c r="CL38" s="2">
        <f t="shared" si="3"/>
        <v>78</v>
      </c>
      <c r="CM38" s="6">
        <f t="shared" si="4"/>
        <v>2</v>
      </c>
    </row>
    <row r="39" spans="1:91" ht="12.75">
      <c r="A39" t="s">
        <v>38</v>
      </c>
      <c r="B39" s="2"/>
      <c r="C39" s="2"/>
      <c r="D39" s="2">
        <v>6</v>
      </c>
      <c r="E39" s="2"/>
      <c r="F39" s="2"/>
      <c r="G39" s="2"/>
      <c r="H39" s="8"/>
      <c r="I39" s="2"/>
      <c r="J39" s="2"/>
      <c r="K39" s="2"/>
      <c r="L39" s="2"/>
      <c r="M39" s="2"/>
      <c r="N39" s="2"/>
      <c r="O39" s="2">
        <v>6</v>
      </c>
      <c r="P39" s="10">
        <v>70</v>
      </c>
      <c r="Q39" s="2">
        <v>8</v>
      </c>
      <c r="R39" s="2"/>
      <c r="S39" s="2"/>
      <c r="T39" s="2"/>
      <c r="U39" s="2">
        <v>9</v>
      </c>
      <c r="V39" s="2">
        <v>11</v>
      </c>
      <c r="W39" s="2"/>
      <c r="X39" s="2">
        <v>4</v>
      </c>
      <c r="Y39" s="2"/>
      <c r="Z39" s="2"/>
      <c r="AA39" s="2"/>
      <c r="AB39" s="2"/>
      <c r="AC39" s="2"/>
      <c r="AD39" s="2"/>
      <c r="AE39" s="2">
        <v>2</v>
      </c>
      <c r="AF39" s="2"/>
      <c r="AG39" s="2"/>
      <c r="AH39" s="2">
        <v>2</v>
      </c>
      <c r="AI39" s="2"/>
      <c r="AJ39" s="2"/>
      <c r="AK39" s="2">
        <v>3</v>
      </c>
      <c r="AL39" s="2"/>
      <c r="AM39" s="3">
        <v>21</v>
      </c>
      <c r="AN39" s="2"/>
      <c r="AO39" s="2"/>
      <c r="AP39" s="2"/>
      <c r="AQ39" s="2"/>
      <c r="AR39" s="2"/>
      <c r="AS39" s="2"/>
      <c r="AT39" s="2"/>
      <c r="AU39" s="2"/>
      <c r="AV39" s="2"/>
      <c r="AW39" s="2">
        <v>13</v>
      </c>
      <c r="AX39" s="2"/>
      <c r="AY39" s="2"/>
      <c r="AZ39" s="2"/>
      <c r="BA39" s="2"/>
      <c r="BB39" s="2">
        <v>3</v>
      </c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>
        <v>2</v>
      </c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>
        <v>160</v>
      </c>
      <c r="CE39" s="2">
        <v>21</v>
      </c>
      <c r="CF39" s="5">
        <f t="shared" si="5"/>
        <v>0.13125</v>
      </c>
      <c r="CG39" s="2">
        <f t="shared" si="1"/>
        <v>139</v>
      </c>
      <c r="CH39" s="5">
        <f t="shared" si="6"/>
        <v>0.86875</v>
      </c>
      <c r="CI39" s="2">
        <f t="shared" si="7"/>
        <v>160</v>
      </c>
      <c r="CJ39" s="2">
        <f t="shared" si="0"/>
        <v>21</v>
      </c>
      <c r="CK39" s="6">
        <f t="shared" si="2"/>
        <v>121</v>
      </c>
      <c r="CL39" s="2">
        <f t="shared" si="3"/>
        <v>16</v>
      </c>
      <c r="CM39" s="6">
        <f t="shared" si="4"/>
        <v>2</v>
      </c>
    </row>
    <row r="40" spans="1:91" ht="12.75">
      <c r="A40" t="s">
        <v>39</v>
      </c>
      <c r="B40" s="2"/>
      <c r="C40" s="2"/>
      <c r="D40" s="2">
        <v>18</v>
      </c>
      <c r="E40" s="2">
        <v>2</v>
      </c>
      <c r="F40" s="2"/>
      <c r="G40" s="2"/>
      <c r="H40" s="8"/>
      <c r="I40" s="2"/>
      <c r="J40" s="2"/>
      <c r="K40" s="2"/>
      <c r="L40" s="2"/>
      <c r="M40" s="2"/>
      <c r="N40" s="2"/>
      <c r="O40" s="2">
        <v>3</v>
      </c>
      <c r="P40" s="10">
        <v>66</v>
      </c>
      <c r="Q40" s="2"/>
      <c r="R40" s="2"/>
      <c r="S40" s="2">
        <v>92</v>
      </c>
      <c r="T40" s="2"/>
      <c r="U40" s="2">
        <v>4</v>
      </c>
      <c r="V40" s="2"/>
      <c r="W40" s="2"/>
      <c r="X40" s="2">
        <v>3</v>
      </c>
      <c r="Y40" s="2"/>
      <c r="Z40" s="2"/>
      <c r="AA40" s="2"/>
      <c r="AB40" s="2"/>
      <c r="AC40" s="2"/>
      <c r="AD40" s="2"/>
      <c r="AE40" s="2">
        <v>6</v>
      </c>
      <c r="AF40" s="2">
        <v>3</v>
      </c>
      <c r="AG40" s="2">
        <v>23</v>
      </c>
      <c r="AH40" s="2"/>
      <c r="AI40" s="2">
        <v>6</v>
      </c>
      <c r="AJ40" s="2"/>
      <c r="AK40" s="2">
        <v>3</v>
      </c>
      <c r="AL40" s="2"/>
      <c r="AM40" s="2">
        <v>3</v>
      </c>
      <c r="AN40" s="3">
        <v>225</v>
      </c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>
        <v>4</v>
      </c>
      <c r="BB40" s="2">
        <v>23</v>
      </c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>
        <v>484</v>
      </c>
      <c r="CE40" s="2">
        <v>225</v>
      </c>
      <c r="CF40" s="5">
        <f t="shared" si="5"/>
        <v>0.46487603305785125</v>
      </c>
      <c r="CG40" s="2">
        <f t="shared" si="1"/>
        <v>259</v>
      </c>
      <c r="CH40" s="5">
        <f t="shared" si="6"/>
        <v>0.5351239669421488</v>
      </c>
      <c r="CI40" s="2">
        <f t="shared" si="7"/>
        <v>484</v>
      </c>
      <c r="CJ40" s="2">
        <f t="shared" si="0"/>
        <v>225</v>
      </c>
      <c r="CK40" s="6">
        <f t="shared" si="2"/>
        <v>232</v>
      </c>
      <c r="CL40" s="2">
        <f t="shared" si="3"/>
        <v>27</v>
      </c>
      <c r="CM40" s="6">
        <f t="shared" si="4"/>
        <v>0</v>
      </c>
    </row>
    <row r="41" spans="1:91" ht="12.75">
      <c r="A41" t="s">
        <v>40</v>
      </c>
      <c r="B41" s="2"/>
      <c r="C41" s="2"/>
      <c r="D41" s="2"/>
      <c r="E41" s="2"/>
      <c r="F41" s="2">
        <v>8</v>
      </c>
      <c r="G41" s="2"/>
      <c r="H41" s="8">
        <v>5</v>
      </c>
      <c r="I41" s="2"/>
      <c r="J41" s="2"/>
      <c r="K41" s="2"/>
      <c r="L41" s="2"/>
      <c r="M41" s="2">
        <v>5</v>
      </c>
      <c r="N41" s="2"/>
      <c r="O41" s="2"/>
      <c r="P41" s="10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3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>
        <v>8</v>
      </c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>
        <v>26</v>
      </c>
      <c r="CE41" s="2"/>
      <c r="CF41" s="2"/>
      <c r="CG41" s="2"/>
      <c r="CH41" s="2"/>
      <c r="CI41" s="2">
        <f>SUM(CI2:CI40)</f>
        <v>24782</v>
      </c>
      <c r="CJ41" s="2">
        <f>SUM(CJ2:CJ40)</f>
        <v>10194</v>
      </c>
      <c r="CK41" s="2">
        <f>SUM(CK2:CK40)</f>
        <v>11339</v>
      </c>
      <c r="CL41" s="2">
        <f>SUM(CL2:CL40)</f>
        <v>2963</v>
      </c>
      <c r="CM41" s="2">
        <f>SUM(CM2:CM40)</f>
        <v>286</v>
      </c>
    </row>
    <row r="42" spans="1:86" ht="12.75">
      <c r="A42" t="s">
        <v>41</v>
      </c>
      <c r="B42" s="2"/>
      <c r="C42" s="2"/>
      <c r="D42" s="2"/>
      <c r="E42" s="2"/>
      <c r="F42" s="2"/>
      <c r="G42" s="2"/>
      <c r="H42" s="8">
        <v>2</v>
      </c>
      <c r="I42" s="2">
        <v>2</v>
      </c>
      <c r="J42" s="2"/>
      <c r="K42" s="2"/>
      <c r="L42" s="2"/>
      <c r="M42" s="2"/>
      <c r="N42" s="2"/>
      <c r="O42" s="2"/>
      <c r="P42" s="10">
        <v>14</v>
      </c>
      <c r="Q42" s="2"/>
      <c r="R42" s="2"/>
      <c r="S42" s="2"/>
      <c r="T42" s="2"/>
      <c r="U42" s="2"/>
      <c r="V42" s="2"/>
      <c r="W42" s="2"/>
      <c r="X42" s="2">
        <v>3</v>
      </c>
      <c r="Y42" s="2">
        <v>1</v>
      </c>
      <c r="Z42" s="2"/>
      <c r="AA42" s="2"/>
      <c r="AB42" s="2"/>
      <c r="AC42" s="2"/>
      <c r="AD42" s="2"/>
      <c r="AE42" s="2"/>
      <c r="AF42" s="2">
        <v>8</v>
      </c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>
        <v>6</v>
      </c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>
        <v>36</v>
      </c>
      <c r="CE42" s="2"/>
      <c r="CF42" s="2"/>
      <c r="CG42" s="2"/>
      <c r="CH42" s="2"/>
    </row>
    <row r="43" spans="1:86" ht="12.75">
      <c r="A43" t="s">
        <v>42</v>
      </c>
      <c r="B43" s="2"/>
      <c r="C43" s="2"/>
      <c r="D43" s="2">
        <v>7</v>
      </c>
      <c r="E43" s="2"/>
      <c r="F43" s="2">
        <v>3</v>
      </c>
      <c r="G43" s="2"/>
      <c r="H43" s="8">
        <v>7</v>
      </c>
      <c r="I43" s="2"/>
      <c r="J43" s="2"/>
      <c r="K43" s="2"/>
      <c r="L43" s="2"/>
      <c r="M43" s="2">
        <v>7</v>
      </c>
      <c r="N43" s="2"/>
      <c r="O43" s="2">
        <v>12</v>
      </c>
      <c r="P43" s="10"/>
      <c r="Q43" s="2"/>
      <c r="R43" s="2"/>
      <c r="S43" s="2"/>
      <c r="T43" s="2"/>
      <c r="U43" s="2"/>
      <c r="V43" s="2"/>
      <c r="W43" s="2"/>
      <c r="X43" s="2">
        <v>7</v>
      </c>
      <c r="Y43" s="2"/>
      <c r="Z43" s="2"/>
      <c r="AA43" s="2">
        <v>2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>
        <v>45</v>
      </c>
      <c r="CE43" s="2"/>
      <c r="CF43" s="2"/>
      <c r="CG43" s="2"/>
      <c r="CH43" s="2"/>
    </row>
    <row r="44" spans="1:86" ht="12.75">
      <c r="A44" t="s">
        <v>43</v>
      </c>
      <c r="B44" s="2"/>
      <c r="C44" s="2"/>
      <c r="D44" s="2"/>
      <c r="E44" s="2">
        <v>2</v>
      </c>
      <c r="F44" s="2"/>
      <c r="G44" s="2"/>
      <c r="H44" s="8">
        <v>3</v>
      </c>
      <c r="I44" s="2"/>
      <c r="J44" s="2"/>
      <c r="K44" s="2"/>
      <c r="L44" s="2"/>
      <c r="M44" s="2">
        <v>5</v>
      </c>
      <c r="N44" s="2"/>
      <c r="O44" s="2"/>
      <c r="P44" s="10"/>
      <c r="Q44" s="2"/>
      <c r="R44" s="2"/>
      <c r="S44" s="2"/>
      <c r="T44" s="2"/>
      <c r="U44" s="2"/>
      <c r="V44" s="2"/>
      <c r="W44" s="2"/>
      <c r="X44" s="2">
        <v>2</v>
      </c>
      <c r="Y44" s="2"/>
      <c r="Z44" s="2"/>
      <c r="AA44" s="2"/>
      <c r="AB44" s="2"/>
      <c r="AC44" s="2">
        <v>3</v>
      </c>
      <c r="AD44" s="2"/>
      <c r="AE44" s="2">
        <v>6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>
        <v>21</v>
      </c>
      <c r="CE44" s="2"/>
      <c r="CF44" s="2"/>
      <c r="CG44" s="2"/>
      <c r="CH44" s="2"/>
    </row>
    <row r="45" spans="1:86" ht="12.75">
      <c r="A45" t="s">
        <v>44</v>
      </c>
      <c r="B45" s="2"/>
      <c r="C45" s="2"/>
      <c r="D45" s="2">
        <v>21</v>
      </c>
      <c r="E45" s="2"/>
      <c r="F45" s="2"/>
      <c r="G45" s="2"/>
      <c r="H45" s="8">
        <v>21</v>
      </c>
      <c r="I45" s="2"/>
      <c r="J45" s="2"/>
      <c r="K45" s="2"/>
      <c r="L45" s="2"/>
      <c r="M45" s="2"/>
      <c r="N45" s="2"/>
      <c r="O45" s="2"/>
      <c r="P45" s="10">
        <v>7</v>
      </c>
      <c r="Q45" s="2"/>
      <c r="R45" s="2"/>
      <c r="S45" s="2"/>
      <c r="T45" s="2"/>
      <c r="U45" s="2"/>
      <c r="V45" s="2"/>
      <c r="W45" s="2"/>
      <c r="X45" s="2">
        <v>3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>
        <v>52</v>
      </c>
      <c r="CE45" s="2"/>
      <c r="CF45" s="2"/>
      <c r="CG45" s="2"/>
      <c r="CH45" s="2"/>
    </row>
    <row r="46" spans="1:86" ht="12.75">
      <c r="A46" t="s">
        <v>45</v>
      </c>
      <c r="B46" s="2"/>
      <c r="C46" s="2"/>
      <c r="D46" s="2"/>
      <c r="E46" s="2"/>
      <c r="F46" s="2"/>
      <c r="G46" s="2"/>
      <c r="H46" s="8">
        <v>5</v>
      </c>
      <c r="I46" s="2"/>
      <c r="J46" s="2"/>
      <c r="K46" s="2"/>
      <c r="L46" s="2"/>
      <c r="M46" s="2"/>
      <c r="N46" s="2"/>
      <c r="O46" s="2"/>
      <c r="P46" s="10">
        <v>2</v>
      </c>
      <c r="Q46" s="2"/>
      <c r="R46" s="2"/>
      <c r="S46" s="2">
        <v>11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>
        <v>8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>
        <v>26</v>
      </c>
      <c r="CE46" s="2"/>
      <c r="CF46" s="2"/>
      <c r="CG46" s="2"/>
      <c r="CH46" s="2"/>
    </row>
    <row r="47" spans="1:86" ht="12.75">
      <c r="A47" t="s">
        <v>46</v>
      </c>
      <c r="B47" s="2"/>
      <c r="C47" s="2"/>
      <c r="D47" s="2"/>
      <c r="E47" s="2">
        <v>1</v>
      </c>
      <c r="F47" s="2"/>
      <c r="G47" s="2"/>
      <c r="H47" s="8">
        <v>4</v>
      </c>
      <c r="I47" s="2"/>
      <c r="J47" s="2"/>
      <c r="K47" s="2"/>
      <c r="L47" s="2"/>
      <c r="M47" s="2"/>
      <c r="N47" s="2"/>
      <c r="O47" s="2"/>
      <c r="P47" s="10"/>
      <c r="Q47" s="2"/>
      <c r="R47" s="2"/>
      <c r="S47" s="2">
        <v>2</v>
      </c>
      <c r="T47" s="2"/>
      <c r="U47" s="2"/>
      <c r="V47" s="2">
        <v>15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>
        <v>22</v>
      </c>
      <c r="CE47" s="2"/>
      <c r="CF47" s="2"/>
      <c r="CG47" s="2"/>
      <c r="CH47" s="2"/>
    </row>
    <row r="48" spans="1:86" ht="12.75">
      <c r="A48" t="s">
        <v>48</v>
      </c>
      <c r="B48" s="2">
        <v>7</v>
      </c>
      <c r="C48" s="2"/>
      <c r="D48" s="2">
        <v>90</v>
      </c>
      <c r="E48" s="2">
        <v>40</v>
      </c>
      <c r="F48" s="2">
        <v>21</v>
      </c>
      <c r="G48" s="2"/>
      <c r="H48" s="8">
        <v>394</v>
      </c>
      <c r="I48" s="2">
        <v>41</v>
      </c>
      <c r="J48" s="2"/>
      <c r="K48" s="2"/>
      <c r="L48" s="2">
        <v>37</v>
      </c>
      <c r="M48" s="2">
        <v>16</v>
      </c>
      <c r="N48" s="2"/>
      <c r="O48" s="2">
        <v>7</v>
      </c>
      <c r="P48" s="10">
        <v>379</v>
      </c>
      <c r="Q48" s="2"/>
      <c r="R48" s="2"/>
      <c r="S48" s="2">
        <v>2</v>
      </c>
      <c r="T48" s="2"/>
      <c r="U48" s="2">
        <v>29</v>
      </c>
      <c r="V48" s="2">
        <v>8</v>
      </c>
      <c r="W48" s="2"/>
      <c r="X48" s="2">
        <v>17</v>
      </c>
      <c r="Y48" s="2">
        <v>32</v>
      </c>
      <c r="Z48" s="2"/>
      <c r="AA48" s="2">
        <v>4</v>
      </c>
      <c r="AB48" s="2">
        <v>31</v>
      </c>
      <c r="AC48" s="2"/>
      <c r="AD48" s="2">
        <v>1</v>
      </c>
      <c r="AE48" s="2">
        <v>48</v>
      </c>
      <c r="AF48" s="2">
        <v>13</v>
      </c>
      <c r="AG48" s="2">
        <v>6</v>
      </c>
      <c r="AH48" s="2">
        <v>8</v>
      </c>
      <c r="AI48" s="2">
        <v>13</v>
      </c>
      <c r="AJ48" s="2">
        <v>10</v>
      </c>
      <c r="AK48" s="2">
        <v>16</v>
      </c>
      <c r="AL48" s="2"/>
      <c r="AM48" s="2"/>
      <c r="AN48" s="2">
        <v>6</v>
      </c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>
        <v>1276</v>
      </c>
      <c r="CE48" s="2"/>
      <c r="CF48" s="2"/>
      <c r="CG48" s="2"/>
      <c r="CH48" s="2"/>
    </row>
    <row r="49" spans="1:86" ht="12.75">
      <c r="A49" t="s">
        <v>49</v>
      </c>
      <c r="B49" s="2"/>
      <c r="C49" s="2"/>
      <c r="D49" s="2"/>
      <c r="E49" s="2"/>
      <c r="F49" s="2"/>
      <c r="G49" s="2"/>
      <c r="H49" s="8">
        <v>6</v>
      </c>
      <c r="I49" s="2"/>
      <c r="J49" s="2"/>
      <c r="K49" s="2"/>
      <c r="L49" s="2"/>
      <c r="M49" s="2"/>
      <c r="N49" s="2"/>
      <c r="O49" s="2"/>
      <c r="P49" s="10">
        <v>2</v>
      </c>
      <c r="Q49" s="2"/>
      <c r="R49" s="2"/>
      <c r="S49" s="2"/>
      <c r="T49" s="2"/>
      <c r="U49" s="2"/>
      <c r="V49" s="2"/>
      <c r="W49" s="2"/>
      <c r="X49" s="2">
        <v>5</v>
      </c>
      <c r="Y49" s="2"/>
      <c r="Z49" s="2"/>
      <c r="AA49" s="2"/>
      <c r="AB49" s="2"/>
      <c r="AC49" s="2"/>
      <c r="AD49" s="2"/>
      <c r="AE49" s="2"/>
      <c r="AF49" s="2"/>
      <c r="AG49" s="2">
        <v>3</v>
      </c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>
        <v>16</v>
      </c>
      <c r="CE49" s="2"/>
      <c r="CF49" s="2"/>
      <c r="CG49" s="2"/>
      <c r="CH49" s="2"/>
    </row>
    <row r="50" spans="1:86" ht="12.75">
      <c r="A50" t="s">
        <v>51</v>
      </c>
      <c r="B50" s="2"/>
      <c r="C50" s="2"/>
      <c r="D50" s="2">
        <v>11</v>
      </c>
      <c r="E50" s="2"/>
      <c r="F50" s="2"/>
      <c r="G50" s="2"/>
      <c r="H50" s="8">
        <v>12</v>
      </c>
      <c r="I50" s="2"/>
      <c r="J50" s="2"/>
      <c r="K50" s="2"/>
      <c r="L50" s="2"/>
      <c r="M50" s="2"/>
      <c r="N50" s="2"/>
      <c r="O50" s="2"/>
      <c r="P50" s="10">
        <v>1</v>
      </c>
      <c r="Q50" s="2"/>
      <c r="R50" s="2"/>
      <c r="S50" s="2"/>
      <c r="T50" s="2"/>
      <c r="U50" s="2"/>
      <c r="V50" s="2"/>
      <c r="W50" s="2"/>
      <c r="X50" s="2"/>
      <c r="Y50" s="2">
        <v>7</v>
      </c>
      <c r="Z50" s="2"/>
      <c r="AA50" s="2"/>
      <c r="AB50" s="2"/>
      <c r="AC50" s="2"/>
      <c r="AD50" s="2">
        <v>3</v>
      </c>
      <c r="AE50" s="2"/>
      <c r="AF50" s="2"/>
      <c r="AG50" s="2"/>
      <c r="AH50" s="2">
        <v>1</v>
      </c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>
        <v>35</v>
      </c>
      <c r="CE50" s="2"/>
      <c r="CF50" s="2"/>
      <c r="CG50" s="2"/>
      <c r="CH50" s="2"/>
    </row>
    <row r="51" spans="1:86" ht="12.75">
      <c r="A51" t="s">
        <v>52</v>
      </c>
      <c r="B51" s="2"/>
      <c r="C51" s="2"/>
      <c r="D51" s="2">
        <v>4</v>
      </c>
      <c r="E51" s="2">
        <v>20</v>
      </c>
      <c r="F51" s="2">
        <v>6</v>
      </c>
      <c r="G51" s="2"/>
      <c r="H51" s="8">
        <v>429</v>
      </c>
      <c r="I51" s="2">
        <v>27</v>
      </c>
      <c r="J51" s="2"/>
      <c r="K51" s="2"/>
      <c r="L51" s="2">
        <v>3</v>
      </c>
      <c r="M51" s="2">
        <v>5</v>
      </c>
      <c r="N51" s="2"/>
      <c r="O51" s="2"/>
      <c r="P51" s="10">
        <v>128</v>
      </c>
      <c r="Q51" s="2"/>
      <c r="R51" s="2"/>
      <c r="S51" s="2">
        <v>8</v>
      </c>
      <c r="T51" s="2"/>
      <c r="U51" s="2">
        <v>14</v>
      </c>
      <c r="V51" s="2">
        <v>10</v>
      </c>
      <c r="W51" s="2"/>
      <c r="X51" s="2">
        <v>2</v>
      </c>
      <c r="Y51" s="2">
        <v>17</v>
      </c>
      <c r="Z51" s="2"/>
      <c r="AA51" s="2"/>
      <c r="AB51" s="2">
        <v>2</v>
      </c>
      <c r="AC51" s="2">
        <v>3</v>
      </c>
      <c r="AD51" s="2"/>
      <c r="AE51" s="2">
        <v>8</v>
      </c>
      <c r="AF51" s="2">
        <v>10</v>
      </c>
      <c r="AG51" s="2">
        <v>7</v>
      </c>
      <c r="AH51" s="2">
        <v>2</v>
      </c>
      <c r="AI51" s="2"/>
      <c r="AJ51" s="2"/>
      <c r="AK51" s="2">
        <v>3</v>
      </c>
      <c r="AL51" s="2">
        <v>3</v>
      </c>
      <c r="AM51" s="2"/>
      <c r="AN51" s="2">
        <v>2</v>
      </c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>
        <v>713</v>
      </c>
      <c r="CE51" s="2"/>
      <c r="CF51" s="2"/>
      <c r="CG51" s="2"/>
      <c r="CH51" s="2"/>
    </row>
    <row r="52" spans="1:86" ht="12.75">
      <c r="A52" t="s">
        <v>53</v>
      </c>
      <c r="B52" s="2"/>
      <c r="C52" s="2">
        <v>7</v>
      </c>
      <c r="D52" s="2">
        <v>52</v>
      </c>
      <c r="E52" s="2">
        <v>5</v>
      </c>
      <c r="F52" s="2">
        <v>1</v>
      </c>
      <c r="G52" s="2"/>
      <c r="H52" s="8">
        <v>13</v>
      </c>
      <c r="I52" s="2"/>
      <c r="J52" s="2"/>
      <c r="K52" s="2"/>
      <c r="L52" s="2"/>
      <c r="M52" s="2"/>
      <c r="N52" s="2"/>
      <c r="O52" s="2"/>
      <c r="P52" s="10">
        <v>166</v>
      </c>
      <c r="Q52" s="2">
        <v>10</v>
      </c>
      <c r="R52" s="2"/>
      <c r="S52" s="2">
        <v>130</v>
      </c>
      <c r="T52" s="2"/>
      <c r="U52" s="2">
        <v>19</v>
      </c>
      <c r="V52" s="2">
        <v>3</v>
      </c>
      <c r="W52" s="2"/>
      <c r="X52" s="2">
        <v>10</v>
      </c>
      <c r="Y52" s="2"/>
      <c r="Z52" s="2"/>
      <c r="AA52" s="2">
        <v>3</v>
      </c>
      <c r="AB52" s="2"/>
      <c r="AC52" s="2"/>
      <c r="AD52" s="2">
        <v>10</v>
      </c>
      <c r="AE52" s="2">
        <v>41</v>
      </c>
      <c r="AF52" s="2"/>
      <c r="AG52" s="2">
        <v>11</v>
      </c>
      <c r="AH52" s="2">
        <v>2</v>
      </c>
      <c r="AI52" s="2">
        <v>2</v>
      </c>
      <c r="AJ52" s="2"/>
      <c r="AK52" s="2">
        <v>13</v>
      </c>
      <c r="AL52" s="2"/>
      <c r="AM52" s="2"/>
      <c r="AN52" s="2">
        <v>38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>
        <v>536</v>
      </c>
      <c r="CE52" s="2"/>
      <c r="CF52" s="2"/>
      <c r="CG52" s="2"/>
      <c r="CH52" s="2"/>
    </row>
    <row r="53" spans="1:86" ht="12.75">
      <c r="A53" t="s">
        <v>54</v>
      </c>
      <c r="B53" s="2"/>
      <c r="C53" s="2"/>
      <c r="D53" s="2"/>
      <c r="E53" s="2"/>
      <c r="F53" s="2"/>
      <c r="G53" s="2"/>
      <c r="H53" s="8"/>
      <c r="I53" s="2">
        <v>8</v>
      </c>
      <c r="J53" s="2"/>
      <c r="K53" s="2"/>
      <c r="L53" s="2"/>
      <c r="M53" s="2"/>
      <c r="N53" s="2"/>
      <c r="O53" s="2">
        <v>2</v>
      </c>
      <c r="P53" s="10">
        <v>9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>
        <v>19</v>
      </c>
      <c r="CE53" s="2"/>
      <c r="CF53" s="2"/>
      <c r="CG53" s="2"/>
      <c r="CH53" s="2"/>
    </row>
    <row r="54" spans="1:86" ht="12.75">
      <c r="A54" t="s">
        <v>81</v>
      </c>
      <c r="B54" s="2">
        <v>23</v>
      </c>
      <c r="C54" s="2">
        <v>52</v>
      </c>
      <c r="D54" s="2">
        <v>3683</v>
      </c>
      <c r="E54" s="2">
        <v>1242</v>
      </c>
      <c r="F54" s="2">
        <v>476</v>
      </c>
      <c r="G54" s="2">
        <v>300</v>
      </c>
      <c r="H54" s="8">
        <v>2550</v>
      </c>
      <c r="I54" s="2">
        <v>818</v>
      </c>
      <c r="J54" s="2">
        <v>2</v>
      </c>
      <c r="K54" s="2">
        <v>81</v>
      </c>
      <c r="L54" s="2">
        <v>114</v>
      </c>
      <c r="M54" s="2">
        <v>754</v>
      </c>
      <c r="N54" s="2">
        <v>2</v>
      </c>
      <c r="O54" s="2">
        <v>74</v>
      </c>
      <c r="P54" s="10">
        <v>5922</v>
      </c>
      <c r="Q54" s="2">
        <v>153</v>
      </c>
      <c r="R54" s="2">
        <v>19</v>
      </c>
      <c r="S54" s="2">
        <v>794</v>
      </c>
      <c r="T54" s="2">
        <v>6</v>
      </c>
      <c r="U54" s="2">
        <v>560</v>
      </c>
      <c r="V54" s="2">
        <v>232</v>
      </c>
      <c r="W54" s="2">
        <v>17</v>
      </c>
      <c r="X54" s="2">
        <v>953</v>
      </c>
      <c r="Y54" s="2">
        <v>422</v>
      </c>
      <c r="Z54" s="2">
        <v>3</v>
      </c>
      <c r="AA54" s="2">
        <v>73</v>
      </c>
      <c r="AB54" s="2">
        <v>318</v>
      </c>
      <c r="AC54" s="2">
        <v>222</v>
      </c>
      <c r="AD54" s="2">
        <v>110</v>
      </c>
      <c r="AE54" s="2">
        <v>1440</v>
      </c>
      <c r="AF54" s="2">
        <v>665</v>
      </c>
      <c r="AG54" s="2">
        <v>277</v>
      </c>
      <c r="AH54" s="2">
        <v>255</v>
      </c>
      <c r="AI54" s="2">
        <v>236</v>
      </c>
      <c r="AJ54" s="2">
        <v>400</v>
      </c>
      <c r="AK54" s="2">
        <v>460</v>
      </c>
      <c r="AL54" s="2">
        <v>59</v>
      </c>
      <c r="AM54" s="2">
        <v>26</v>
      </c>
      <c r="AN54" s="2">
        <v>540</v>
      </c>
      <c r="AO54" s="2">
        <v>29</v>
      </c>
      <c r="AP54" s="2">
        <v>2</v>
      </c>
      <c r="AQ54" s="2">
        <v>75</v>
      </c>
      <c r="AR54" s="2">
        <v>32</v>
      </c>
      <c r="AS54" s="2">
        <v>81</v>
      </c>
      <c r="AT54" s="2">
        <v>35</v>
      </c>
      <c r="AU54" s="2">
        <v>9</v>
      </c>
      <c r="AV54" s="2">
        <v>7</v>
      </c>
      <c r="AW54" s="2">
        <v>2171</v>
      </c>
      <c r="AX54" s="2">
        <v>20</v>
      </c>
      <c r="AY54" s="2">
        <v>15</v>
      </c>
      <c r="AZ54" s="2">
        <v>14</v>
      </c>
      <c r="BA54" s="2">
        <v>234</v>
      </c>
      <c r="BB54" s="2">
        <v>239</v>
      </c>
      <c r="BC54" s="2">
        <v>9</v>
      </c>
      <c r="BD54" s="2">
        <v>12</v>
      </c>
      <c r="BE54" s="2">
        <v>2</v>
      </c>
      <c r="BF54" s="2">
        <v>9</v>
      </c>
      <c r="BG54" s="2">
        <v>3</v>
      </c>
      <c r="BH54" s="2">
        <v>17</v>
      </c>
      <c r="BI54" s="2">
        <v>5</v>
      </c>
      <c r="BJ54" s="2">
        <v>2</v>
      </c>
      <c r="BK54" s="2">
        <v>4</v>
      </c>
      <c r="BL54" s="2">
        <v>2</v>
      </c>
      <c r="BM54" s="2">
        <v>1</v>
      </c>
      <c r="BN54" s="2">
        <v>38</v>
      </c>
      <c r="BO54" s="2">
        <v>6</v>
      </c>
      <c r="BP54" s="2">
        <v>2</v>
      </c>
      <c r="BQ54" s="2">
        <v>2</v>
      </c>
      <c r="BR54" s="2">
        <v>19</v>
      </c>
      <c r="BS54" s="2">
        <v>24</v>
      </c>
      <c r="BT54" s="2">
        <v>10</v>
      </c>
      <c r="BU54" s="2">
        <v>3</v>
      </c>
      <c r="BV54" s="2">
        <v>12</v>
      </c>
      <c r="BW54" s="2">
        <v>2</v>
      </c>
      <c r="BX54" s="2">
        <v>22</v>
      </c>
      <c r="BY54" s="2">
        <v>12</v>
      </c>
      <c r="BZ54" s="2">
        <v>15</v>
      </c>
      <c r="CA54" s="2">
        <v>8</v>
      </c>
      <c r="CB54" s="2">
        <v>1</v>
      </c>
      <c r="CC54" s="2">
        <v>67</v>
      </c>
      <c r="CD54" s="2">
        <v>27605</v>
      </c>
      <c r="CE54" s="2"/>
      <c r="CF54" s="2"/>
      <c r="CG54" s="2"/>
      <c r="CH54" s="2"/>
    </row>
    <row r="55" ht="12.75">
      <c r="CF55" s="2"/>
    </row>
    <row r="56" ht="12.75">
      <c r="CF56" s="2"/>
    </row>
    <row r="57" ht="12.75">
      <c r="CF57" s="2"/>
    </row>
    <row r="58" ht="12.75">
      <c r="CF58" s="2"/>
    </row>
    <row r="59" ht="12.75">
      <c r="CF59" s="2"/>
    </row>
    <row r="60" ht="12.75">
      <c r="CF60" s="2"/>
    </row>
    <row r="61" ht="12.75">
      <c r="CF61" s="2"/>
    </row>
    <row r="62" ht="12.75">
      <c r="CF62" s="2"/>
    </row>
    <row r="63" ht="12.75">
      <c r="CF63" s="2"/>
    </row>
    <row r="64" ht="12.75">
      <c r="CF64" s="2"/>
    </row>
    <row r="65" ht="12.75">
      <c r="CF65" s="2"/>
    </row>
    <row r="66" ht="12.75">
      <c r="CF66" s="2"/>
    </row>
    <row r="67" ht="12.75">
      <c r="CF67" s="2"/>
    </row>
    <row r="68" ht="12.75">
      <c r="CF68" s="2"/>
    </row>
    <row r="69" ht="12.75">
      <c r="CF69" s="2"/>
    </row>
    <row r="70" ht="12.75">
      <c r="CF70" s="2"/>
    </row>
    <row r="71" ht="12.75">
      <c r="CF71" s="2"/>
    </row>
    <row r="72" ht="12.75">
      <c r="CF72" s="2"/>
    </row>
    <row r="73" ht="12.75">
      <c r="CF73" s="2"/>
    </row>
    <row r="74" ht="12.75">
      <c r="CF74" s="2"/>
    </row>
    <row r="75" ht="12.75">
      <c r="CF75" s="2"/>
    </row>
    <row r="76" ht="12.75">
      <c r="CF76" s="2"/>
    </row>
    <row r="77" ht="12.75">
      <c r="CF77" s="2"/>
    </row>
    <row r="78" ht="12.75">
      <c r="CF78" s="2"/>
    </row>
    <row r="79" ht="12.75">
      <c r="CF79" s="2"/>
    </row>
    <row r="80" ht="12.75">
      <c r="CF80" s="2"/>
    </row>
    <row r="81" ht="12.75">
      <c r="CF81" s="2"/>
    </row>
    <row r="82" ht="12.75">
      <c r="CF82" s="2"/>
    </row>
    <row r="83" ht="12.75">
      <c r="CF83" s="2"/>
    </row>
    <row r="84" ht="12.75">
      <c r="CF84" s="2"/>
    </row>
    <row r="85" ht="12.75">
      <c r="CF85" s="2"/>
    </row>
    <row r="86" ht="12.75">
      <c r="CF86" s="2"/>
    </row>
    <row r="87" ht="12.75">
      <c r="CF87" s="2"/>
    </row>
    <row r="88" ht="12.75">
      <c r="CF88" s="2"/>
    </row>
    <row r="89" ht="12.75">
      <c r="CF89" s="2"/>
    </row>
    <row r="90" ht="12.75">
      <c r="CF90" s="2"/>
    </row>
    <row r="91" ht="12.75">
      <c r="CF91" s="2"/>
    </row>
    <row r="92" ht="12.75">
      <c r="CF92" s="2"/>
    </row>
    <row r="93" ht="12.75">
      <c r="CF93" s="2"/>
    </row>
    <row r="94" ht="12.75">
      <c r="CF94" s="2"/>
    </row>
    <row r="95" ht="12.75">
      <c r="CF95" s="2"/>
    </row>
    <row r="96" ht="12.75">
      <c r="CF96" s="2"/>
    </row>
    <row r="97" ht="12.75">
      <c r="CF97" s="2"/>
    </row>
    <row r="98" ht="12.75">
      <c r="CF98" s="2"/>
    </row>
    <row r="99" ht="12.75">
      <c r="CF99" s="2"/>
    </row>
    <row r="100" ht="12.75">
      <c r="CF100" s="2"/>
    </row>
    <row r="101" ht="12.75">
      <c r="CF101" s="2"/>
    </row>
    <row r="102" ht="12.75">
      <c r="CF102" s="2"/>
    </row>
    <row r="103" ht="12.75">
      <c r="CF103" s="2"/>
    </row>
    <row r="104" ht="12.75">
      <c r="CF104" s="2"/>
    </row>
    <row r="105" ht="12.75">
      <c r="CF105" s="2"/>
    </row>
    <row r="106" ht="12.75">
      <c r="CF106" s="2"/>
    </row>
    <row r="107" ht="12.75">
      <c r="CF107" s="2"/>
    </row>
    <row r="108" ht="12.75">
      <c r="CF108" s="2"/>
    </row>
    <row r="109" ht="12.75">
      <c r="CF109" s="2"/>
    </row>
    <row r="110" ht="12.75">
      <c r="CF110" s="2"/>
    </row>
    <row r="111" ht="12.75">
      <c r="CF111" s="2"/>
    </row>
  </sheetData>
  <printOptions gridLines="1"/>
  <pageMargins left="0.68" right="0.7" top="0.49" bottom="0.63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Hancock County 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Fisher, et al.</dc:creator>
  <cp:keywords/>
  <dc:description/>
  <cp:lastModifiedBy>James Fisher</cp:lastModifiedBy>
  <cp:lastPrinted>2004-09-20T17:51:48Z</cp:lastPrinted>
  <dcterms:created xsi:type="dcterms:W3CDTF">2004-01-25T01:53:03Z</dcterms:created>
  <dcterms:modified xsi:type="dcterms:W3CDTF">2007-11-13T18:44:04Z</dcterms:modified>
  <cp:category/>
  <cp:version/>
  <cp:contentType/>
  <cp:contentStatus/>
</cp:coreProperties>
</file>